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6.169.14\default\選挙課選挙係\▼定時登録\令和7年\令和7年6月\8_ホームページ更新\"/>
    </mc:Choice>
  </mc:AlternateContent>
  <xr:revisionPtr revIDLastSave="0" documentId="8_{D6B6968A-C1CC-4069-9EBC-6E3CEC4868A4}" xr6:coauthVersionLast="47" xr6:coauthVersionMax="47" xr10:uidLastSave="{00000000-0000-0000-0000-000000000000}"/>
  <bookViews>
    <workbookView xWindow="-120" yWindow="-16320" windowWidth="29040" windowHeight="15720" xr2:uid="{A64F4D76-A295-4081-BC73-467E68166175}"/>
  </bookViews>
  <sheets>
    <sheet name="１(5)新有権者名簿登録者数" sheetId="1" r:id="rId1"/>
  </sheets>
  <externalReferences>
    <externalReference r:id="rId2"/>
  </externalReferences>
  <definedNames>
    <definedName name="_xlnm.Print_Area" localSheetId="0">'１(5)新有権者名簿登録者数'!$A$1:$M$35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E34" i="1"/>
  <c r="D34" i="1"/>
  <c r="C34" i="1"/>
  <c r="E33" i="1"/>
  <c r="D33" i="1"/>
  <c r="C33" i="1"/>
  <c r="I32" i="1"/>
  <c r="G32" i="1" s="1"/>
  <c r="H32" i="1"/>
  <c r="E32" i="1"/>
  <c r="D32" i="1"/>
  <c r="C32" i="1" s="1"/>
  <c r="I31" i="1"/>
  <c r="G31" i="1" s="1"/>
  <c r="H31" i="1"/>
  <c r="E31" i="1"/>
  <c r="D31" i="1"/>
  <c r="C31" i="1"/>
  <c r="I30" i="1"/>
  <c r="H30" i="1"/>
  <c r="G30" i="1"/>
  <c r="E30" i="1"/>
  <c r="D30" i="1"/>
  <c r="C30" i="1" s="1"/>
  <c r="I29" i="1"/>
  <c r="H29" i="1"/>
  <c r="G29" i="1"/>
  <c r="E29" i="1"/>
  <c r="D29" i="1"/>
  <c r="C29" i="1" s="1"/>
  <c r="I28" i="1"/>
  <c r="H28" i="1"/>
  <c r="G28" i="1"/>
  <c r="E28" i="1"/>
  <c r="D28" i="1"/>
  <c r="C28" i="1"/>
  <c r="I27" i="1"/>
  <c r="H27" i="1"/>
  <c r="G27" i="1"/>
  <c r="E27" i="1"/>
  <c r="D27" i="1"/>
  <c r="C27" i="1"/>
  <c r="I26" i="1"/>
  <c r="H26" i="1"/>
  <c r="G26" i="1"/>
  <c r="E26" i="1"/>
  <c r="D26" i="1"/>
  <c r="C26" i="1"/>
  <c r="M25" i="1"/>
  <c r="L25" i="1"/>
  <c r="K25" i="1"/>
  <c r="I25" i="1"/>
  <c r="H25" i="1"/>
  <c r="G25" i="1"/>
  <c r="E25" i="1"/>
  <c r="C25" i="1" s="1"/>
  <c r="D25" i="1"/>
  <c r="M24" i="1"/>
  <c r="L24" i="1"/>
  <c r="K24" i="1" s="1"/>
  <c r="I24" i="1"/>
  <c r="G24" i="1" s="1"/>
  <c r="H24" i="1"/>
  <c r="E24" i="1"/>
  <c r="D24" i="1"/>
  <c r="C24" i="1"/>
  <c r="M23" i="1"/>
  <c r="L23" i="1"/>
  <c r="K23" i="1"/>
  <c r="I23" i="1"/>
  <c r="H23" i="1"/>
  <c r="G23" i="1" s="1"/>
  <c r="E23" i="1"/>
  <c r="D23" i="1"/>
  <c r="C23" i="1"/>
  <c r="M22" i="1"/>
  <c r="L22" i="1"/>
  <c r="K22" i="1" s="1"/>
  <c r="I22" i="1"/>
  <c r="H22" i="1"/>
  <c r="G22" i="1"/>
  <c r="E22" i="1"/>
  <c r="D22" i="1"/>
  <c r="C22" i="1"/>
  <c r="M21" i="1"/>
  <c r="L21" i="1"/>
  <c r="K21" i="1"/>
  <c r="I21" i="1"/>
  <c r="H21" i="1"/>
  <c r="G21" i="1"/>
  <c r="E21" i="1"/>
  <c r="D21" i="1"/>
  <c r="C21" i="1"/>
  <c r="M20" i="1"/>
  <c r="L20" i="1"/>
  <c r="K20" i="1"/>
  <c r="I20" i="1"/>
  <c r="H20" i="1"/>
  <c r="G20" i="1"/>
  <c r="E20" i="1"/>
  <c r="D20" i="1"/>
  <c r="C20" i="1"/>
  <c r="M19" i="1"/>
  <c r="M18" i="1" s="1"/>
  <c r="K18" i="1" s="1"/>
  <c r="L19" i="1"/>
  <c r="I19" i="1"/>
  <c r="H19" i="1"/>
  <c r="G19" i="1" s="1"/>
  <c r="E19" i="1"/>
  <c r="C19" i="1" s="1"/>
  <c r="D19" i="1"/>
  <c r="L18" i="1"/>
  <c r="I18" i="1"/>
  <c r="H18" i="1"/>
  <c r="G18" i="1"/>
  <c r="E18" i="1"/>
  <c r="D18" i="1"/>
  <c r="C18" i="1" s="1"/>
  <c r="M17" i="1"/>
  <c r="L17" i="1"/>
  <c r="K17" i="1"/>
  <c r="I17" i="1"/>
  <c r="H17" i="1"/>
  <c r="G17" i="1" s="1"/>
  <c r="E17" i="1"/>
  <c r="D17" i="1"/>
  <c r="C17" i="1"/>
  <c r="M16" i="1"/>
  <c r="L16" i="1"/>
  <c r="K16" i="1"/>
  <c r="I16" i="1"/>
  <c r="H16" i="1"/>
  <c r="G16" i="1"/>
  <c r="E16" i="1"/>
  <c r="D16" i="1"/>
  <c r="C16" i="1"/>
  <c r="M15" i="1"/>
  <c r="L15" i="1"/>
  <c r="K15" i="1"/>
  <c r="I15" i="1"/>
  <c r="H15" i="1"/>
  <c r="G15" i="1"/>
  <c r="E15" i="1"/>
  <c r="D15" i="1"/>
  <c r="C15" i="1"/>
  <c r="M14" i="1"/>
  <c r="M13" i="1" s="1"/>
  <c r="L14" i="1"/>
  <c r="L13" i="1" s="1"/>
  <c r="K14" i="1"/>
  <c r="I14" i="1"/>
  <c r="G14" i="1" s="1"/>
  <c r="H14" i="1"/>
  <c r="E14" i="1"/>
  <c r="D14" i="1"/>
  <c r="C14" i="1" s="1"/>
  <c r="I13" i="1"/>
  <c r="H13" i="1"/>
  <c r="G13" i="1"/>
  <c r="E13" i="1"/>
  <c r="E12" i="1" s="1"/>
  <c r="E7" i="1" s="1"/>
  <c r="D13" i="1"/>
  <c r="D12" i="1" s="1"/>
  <c r="C13" i="1"/>
  <c r="I12" i="1"/>
  <c r="H12" i="1"/>
  <c r="G12" i="1"/>
  <c r="M11" i="1"/>
  <c r="L11" i="1"/>
  <c r="K11" i="1"/>
  <c r="I11" i="1"/>
  <c r="H11" i="1"/>
  <c r="G11" i="1"/>
  <c r="M10" i="1"/>
  <c r="L10" i="1"/>
  <c r="K10" i="1"/>
  <c r="I10" i="1"/>
  <c r="H10" i="1"/>
  <c r="G10" i="1"/>
  <c r="M9" i="1"/>
  <c r="L9" i="1"/>
  <c r="K9" i="1"/>
  <c r="I9" i="1"/>
  <c r="H9" i="1"/>
  <c r="G9" i="1"/>
  <c r="M8" i="1"/>
  <c r="L8" i="1"/>
  <c r="K8" i="1" s="1"/>
  <c r="I8" i="1"/>
  <c r="G8" i="1" s="1"/>
  <c r="H8" i="1"/>
  <c r="M7" i="1"/>
  <c r="E10" i="1" s="1"/>
  <c r="L7" i="1"/>
  <c r="D10" i="1" s="1"/>
  <c r="K7" i="1"/>
  <c r="I7" i="1"/>
  <c r="I6" i="1" s="1"/>
  <c r="E8" i="1" s="1"/>
  <c r="H7" i="1"/>
  <c r="H6" i="1" s="1"/>
  <c r="C12" i="1" l="1"/>
  <c r="D7" i="1"/>
  <c r="D8" i="1"/>
  <c r="C8" i="1" s="1"/>
  <c r="G6" i="1"/>
  <c r="C10" i="1"/>
  <c r="K13" i="1"/>
  <c r="L12" i="1"/>
  <c r="M12" i="1"/>
  <c r="E11" i="1" s="1"/>
  <c r="E9" i="1" s="1"/>
  <c r="E6" i="1" s="1"/>
  <c r="M6" i="1"/>
  <c r="L6" i="1"/>
  <c r="K6" i="1" s="1"/>
  <c r="K19" i="1"/>
  <c r="G7" i="1"/>
  <c r="C7" i="1" l="1"/>
  <c r="K12" i="1"/>
  <c r="D11" i="1"/>
  <c r="C11" i="1" l="1"/>
  <c r="D9" i="1"/>
  <c r="C9" i="1" l="1"/>
  <c r="D6" i="1"/>
  <c r="C6" i="1" s="1"/>
</calcChain>
</file>

<file path=xl/sharedStrings.xml><?xml version="1.0" encoding="utf-8"?>
<sst xmlns="http://schemas.openxmlformats.org/spreadsheetml/2006/main" count="91" uniqueCount="78">
  <si>
    <t>（５）新有権者の名簿登録者数</t>
    <rPh sb="3" eb="4">
      <t>シン</t>
    </rPh>
    <rPh sb="4" eb="7">
      <t>ユウケンシャ</t>
    </rPh>
    <rPh sb="8" eb="10">
      <t>メイボ</t>
    </rPh>
    <rPh sb="10" eb="13">
      <t>トウロクシャ</t>
    </rPh>
    <rPh sb="13" eb="14">
      <t>スウ</t>
    </rPh>
    <phoneticPr fontId="3"/>
  </si>
  <si>
    <t xml:space="preserve"> 平成１９年３月３日から平成１９年６月２日の期間に生まれた者で、令和７年６月登録日現在選挙人名簿に登録されている者の数</t>
    <rPh sb="1" eb="3">
      <t>ヘイセイ</t>
    </rPh>
    <rPh sb="5" eb="6">
      <t>ネン</t>
    </rPh>
    <rPh sb="7" eb="8">
      <t>ガツ</t>
    </rPh>
    <rPh sb="9" eb="10">
      <t>ニチ</t>
    </rPh>
    <rPh sb="12" eb="14">
      <t>ヘイセイ</t>
    </rPh>
    <rPh sb="16" eb="17">
      <t>ネン</t>
    </rPh>
    <rPh sb="18" eb="19">
      <t>ガツ</t>
    </rPh>
    <rPh sb="20" eb="21">
      <t>ニチ</t>
    </rPh>
    <rPh sb="22" eb="24">
      <t>キカン</t>
    </rPh>
    <rPh sb="25" eb="26">
      <t>ウ</t>
    </rPh>
    <rPh sb="29" eb="30">
      <t>モノ</t>
    </rPh>
    <rPh sb="32" eb="34">
      <t>レイワ</t>
    </rPh>
    <rPh sb="35" eb="36">
      <t>ネン</t>
    </rPh>
    <rPh sb="37" eb="38">
      <t>ガツ</t>
    </rPh>
    <rPh sb="38" eb="40">
      <t>トウロク</t>
    </rPh>
    <rPh sb="40" eb="41">
      <t>ビ</t>
    </rPh>
    <rPh sb="41" eb="43">
      <t>ゲンザイ</t>
    </rPh>
    <rPh sb="43" eb="45">
      <t>センキョ</t>
    </rPh>
    <rPh sb="45" eb="46">
      <t>ニン</t>
    </rPh>
    <rPh sb="46" eb="48">
      <t>メイボ</t>
    </rPh>
    <rPh sb="49" eb="51">
      <t>トウロク</t>
    </rPh>
    <rPh sb="56" eb="57">
      <t>モノ</t>
    </rPh>
    <rPh sb="58" eb="59">
      <t>カズ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</si>
  <si>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</si>
  <si>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</si>
  <si>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</si>
  <si>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</si>
  <si>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</si>
  <si>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市部</t>
    <rPh sb="0" eb="2">
      <t>シブ</t>
    </rPh>
    <phoneticPr fontId="3"/>
  </si>
  <si>
    <t>町村部</t>
    <rPh sb="0" eb="3">
      <t>チョウソンブ</t>
    </rPh>
    <phoneticPr fontId="3"/>
  </si>
  <si>
    <t>区部</t>
    <rPh sb="0" eb="2">
      <t>クブ</t>
    </rPh>
    <phoneticPr fontId="3"/>
  </si>
  <si>
    <t>八王子市</t>
    <rPh sb="0" eb="4">
      <t>ハチオウジシ</t>
    </rPh>
    <phoneticPr fontId="3"/>
  </si>
  <si>
    <t>郡部</t>
    <rPh sb="0" eb="2">
      <t>グンブ</t>
    </rPh>
    <phoneticPr fontId="3"/>
  </si>
  <si>
    <t>立川市</t>
  </si>
  <si>
    <t>瑞穂町</t>
    <rPh sb="0" eb="3">
      <t>ミズホマチ</t>
    </rPh>
    <phoneticPr fontId="3"/>
  </si>
  <si>
    <t>武蔵野市</t>
  </si>
  <si>
    <t>日の出町</t>
  </si>
  <si>
    <t>三鷹市</t>
  </si>
  <si>
    <t>檜原村</t>
  </si>
  <si>
    <t>島部</t>
    <rPh sb="0" eb="1">
      <t>トウ</t>
    </rPh>
    <rPh sb="1" eb="2">
      <t>ブ</t>
    </rPh>
    <phoneticPr fontId="3"/>
  </si>
  <si>
    <t>青梅市</t>
  </si>
  <si>
    <t>奥多摩町</t>
  </si>
  <si>
    <t>府中市</t>
  </si>
  <si>
    <t>千代田区</t>
    <rPh sb="0" eb="4">
      <t>チヨダク</t>
    </rPh>
    <phoneticPr fontId="3"/>
  </si>
  <si>
    <t>昭島市</t>
  </si>
  <si>
    <t>(大島支庁)</t>
    <rPh sb="1" eb="3">
      <t>オオジマ</t>
    </rPh>
    <rPh sb="3" eb="5">
      <t>シチョウ</t>
    </rPh>
    <phoneticPr fontId="3"/>
  </si>
  <si>
    <t>中央区</t>
  </si>
  <si>
    <t>調布市</t>
  </si>
  <si>
    <t>大島町</t>
    <rPh sb="0" eb="3">
      <t>オオシママチ</t>
    </rPh>
    <phoneticPr fontId="3"/>
  </si>
  <si>
    <t>港区</t>
  </si>
  <si>
    <t>町田市</t>
  </si>
  <si>
    <t>利島村</t>
  </si>
  <si>
    <t>新宿区</t>
  </si>
  <si>
    <t>小金井市</t>
  </si>
  <si>
    <t>新島村</t>
  </si>
  <si>
    <t>文京区</t>
  </si>
  <si>
    <t>小平市</t>
  </si>
  <si>
    <t>神津島村</t>
  </si>
  <si>
    <t>台東区</t>
  </si>
  <si>
    <t>日野市</t>
  </si>
  <si>
    <t>(三宅支庁)</t>
    <rPh sb="1" eb="3">
      <t>ミヤケ</t>
    </rPh>
    <rPh sb="3" eb="5">
      <t>シチョウ</t>
    </rPh>
    <phoneticPr fontId="3"/>
  </si>
  <si>
    <t>墨田区</t>
  </si>
  <si>
    <t>東村山市</t>
  </si>
  <si>
    <t>三宅村</t>
    <rPh sb="0" eb="3">
      <t>ミヤケムラ</t>
    </rPh>
    <phoneticPr fontId="3"/>
  </si>
  <si>
    <t>江東区</t>
  </si>
  <si>
    <t>国分寺市</t>
  </si>
  <si>
    <t>御蔵島村</t>
  </si>
  <si>
    <t>品川区</t>
  </si>
  <si>
    <t>国立市</t>
  </si>
  <si>
    <t>(八丈支庁)</t>
    <rPh sb="1" eb="3">
      <t>ハチジョウ</t>
    </rPh>
    <rPh sb="3" eb="5">
      <t>シチョウ</t>
    </rPh>
    <phoneticPr fontId="3"/>
  </si>
  <si>
    <t>目黒区</t>
  </si>
  <si>
    <t>福生市</t>
  </si>
  <si>
    <t>八丈町</t>
    <rPh sb="0" eb="2">
      <t>ハチジョウ</t>
    </rPh>
    <rPh sb="2" eb="3">
      <t>マチ</t>
    </rPh>
    <phoneticPr fontId="3"/>
  </si>
  <si>
    <t>大田区</t>
  </si>
  <si>
    <t>狛江市</t>
  </si>
  <si>
    <t>青ヶ島村</t>
  </si>
  <si>
    <t>世田谷区</t>
  </si>
  <si>
    <t>東大和市</t>
  </si>
  <si>
    <t>(小笠原支庁)</t>
    <rPh sb="1" eb="4">
      <t>オガサワラ</t>
    </rPh>
    <rPh sb="4" eb="6">
      <t>シチョウ</t>
    </rPh>
    <phoneticPr fontId="3"/>
  </si>
  <si>
    <t>渋谷区</t>
  </si>
  <si>
    <t>清瀬市</t>
  </si>
  <si>
    <t>小笠原村</t>
    <rPh sb="0" eb="3">
      <t>オガサワラ</t>
    </rPh>
    <rPh sb="3" eb="4">
      <t>ムラ</t>
    </rPh>
    <phoneticPr fontId="3"/>
  </si>
  <si>
    <t>中野区</t>
  </si>
  <si>
    <t>東久留米市</t>
  </si>
  <si>
    <t>杉並区</t>
  </si>
  <si>
    <t>武蔵村山市</t>
  </si>
  <si>
    <t>豊島区</t>
  </si>
  <si>
    <t>多摩市</t>
  </si>
  <si>
    <t>北区</t>
  </si>
  <si>
    <t>稲城市</t>
  </si>
  <si>
    <t>荒川区</t>
  </si>
  <si>
    <t>羽村市</t>
  </si>
  <si>
    <t>板橋区</t>
  </si>
  <si>
    <t>あきる野市</t>
  </si>
  <si>
    <t>練馬区</t>
  </si>
  <si>
    <t>西東京市</t>
  </si>
  <si>
    <t>足立区</t>
  </si>
  <si>
    <t>葛飾区</t>
    <rPh sb="0" eb="2">
      <t>カツシカ</t>
    </rPh>
    <rPh sb="2" eb="3">
      <t>ク</t>
    </rPh>
    <phoneticPr fontId="3"/>
  </si>
  <si>
    <t>江戸川区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</si>
</sst>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#,##0&quot;)&quot;"/>
    <numFmt numFmtId="177" formatCode="#,##0;&quot;△ 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-OTF リュウミン PUA L-KL"/>
      <family val="1"/>
      <charset val="128"/>
    </font>
    <font>
      <sz val="6"/>
      <name val="ＭＳ Ｐゴシック"/>
      <family val="3"/>
      <charset val="128"/>
    </font>
    <font>
      <sz val="10"/>
      <name val="A-OTF リュウミン PUA L-KL"/>
      <family val="1"/>
      <charset val="128"/>
    </font>
    <font>
      <sz val="12"/>
      <name val="ＭＳ 明朝"/>
      <family val="1"/>
      <charset val="128"/>
    </font>
    <font>
      <sz val="11"/>
      <name val="A-OTF リュウミン PUA L-KL"/>
      <family val="1"/>
      <charset val="128"/>
    </font>
    <font>
      <sz val="9"/>
      <name val="A-OTF リュウミン PUA L-KL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4" fillId="0" borderId="4" xfId="1" applyFont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38" fontId="4" fillId="2" borderId="8" xfId="1" applyFont="1" applyFill="1" applyBorder="1" applyAlignment="1" applyProtection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38" fontId="4" fillId="0" borderId="11" xfId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38" fontId="4" fillId="2" borderId="11" xfId="1" applyFont="1" applyFill="1" applyBorder="1" applyAlignment="1" applyProtection="1">
      <alignment vertical="center"/>
    </xf>
    <xf numFmtId="0" fontId="4" fillId="0" borderId="1" xfId="0" applyFont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38" fontId="4" fillId="0" borderId="1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38" fontId="4" fillId="0" borderId="14" xfId="1" applyFont="1" applyBorder="1" applyAlignment="1">
      <alignment vertical="center"/>
    </xf>
    <xf numFmtId="38" fontId="4" fillId="2" borderId="14" xfId="1" applyFont="1" applyFill="1" applyBorder="1" applyAlignment="1" applyProtection="1">
      <alignment vertical="center"/>
    </xf>
    <xf numFmtId="0" fontId="7" fillId="0" borderId="8" xfId="0" applyFont="1" applyBorder="1" applyAlignment="1">
      <alignment horizontal="distributed"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7" fontId="4" fillId="0" borderId="11" xfId="1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176" fontId="4" fillId="0" borderId="11" xfId="1" applyNumberFormat="1" applyFont="1" applyBorder="1" applyAlignment="1">
      <alignment vertical="center"/>
    </xf>
    <xf numFmtId="0" fontId="4" fillId="0" borderId="1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6.169.14\default\&#36984;&#25369;&#35506;&#36984;&#25369;&#20418;\&#9660;&#23450;&#26178;&#30331;&#37682;\&#20196;&#21644;7&#24180;\&#20196;&#21644;7&#24180;6&#26376;\3_&#21306;&#24066;&#30010;&#26449;&#8594;&#37117;&#36984;&#31649;&#65288;&#38598;&#35336;&#65289;\00_&#38598;&#35336;&#34920;&#65288;&#20803;&#12487;&#12540;&#12479;&#65289;.xlsx" TargetMode="External"/><Relationship Id="rId1" Type="http://schemas.openxmlformats.org/officeDocument/2006/relationships/externalLinkPath" Target="/&#36984;&#25369;&#35506;&#36984;&#25369;&#20418;/&#9660;&#23450;&#26178;&#30331;&#37682;/&#20196;&#21644;7&#24180;/&#20196;&#21644;7&#24180;6&#26376;/3_&#21306;&#24066;&#30010;&#26449;&#8594;&#37117;&#36984;&#31649;&#65288;&#38598;&#35336;&#65289;/00_&#38598;&#35336;&#34920;&#65288;&#20803;&#12487;&#12540;&#1247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１・２（国内）"/>
      <sheetName val="別紙５・６（在外）"/>
      <sheetName val="前回データ点検（国内）"/>
      <sheetName val="前回データ点検（在外）"/>
    </sheetNames>
    <sheetDataSet>
      <sheetData sheetId="0">
        <row r="1">
          <cell r="E1" t="str">
            <v>令和７年６月</v>
          </cell>
        </row>
        <row r="7">
          <cell r="AE7">
            <v>50</v>
          </cell>
          <cell r="AF7">
            <v>55</v>
          </cell>
        </row>
        <row r="8">
          <cell r="AE8">
            <v>110</v>
          </cell>
          <cell r="AF8">
            <v>130</v>
          </cell>
        </row>
        <row r="9">
          <cell r="AE9">
            <v>190</v>
          </cell>
          <cell r="AF9">
            <v>196</v>
          </cell>
        </row>
        <row r="10">
          <cell r="AE10">
            <v>204</v>
          </cell>
          <cell r="AF10">
            <v>195</v>
          </cell>
        </row>
        <row r="11">
          <cell r="AE11">
            <v>184</v>
          </cell>
          <cell r="AF11">
            <v>216</v>
          </cell>
        </row>
        <row r="12">
          <cell r="AE12">
            <v>139</v>
          </cell>
          <cell r="AF12">
            <v>131</v>
          </cell>
        </row>
        <row r="13">
          <cell r="AE13">
            <v>221</v>
          </cell>
          <cell r="AF13">
            <v>216</v>
          </cell>
        </row>
        <row r="14">
          <cell r="AE14">
            <v>504</v>
          </cell>
          <cell r="AF14">
            <v>465</v>
          </cell>
        </row>
        <row r="15">
          <cell r="AE15">
            <v>318</v>
          </cell>
          <cell r="AF15">
            <v>301</v>
          </cell>
        </row>
        <row r="16">
          <cell r="AE16">
            <v>211</v>
          </cell>
          <cell r="AF16">
            <v>233</v>
          </cell>
        </row>
        <row r="17">
          <cell r="AE17">
            <v>393</v>
          </cell>
          <cell r="AF17">
            <v>389</v>
          </cell>
        </row>
        <row r="18">
          <cell r="AE18">
            <v>211</v>
          </cell>
          <cell r="AF18">
            <v>217</v>
          </cell>
        </row>
        <row r="19">
          <cell r="AE19">
            <v>422</v>
          </cell>
          <cell r="AF19">
            <v>421</v>
          </cell>
        </row>
        <row r="20">
          <cell r="AE20">
            <v>422</v>
          </cell>
          <cell r="AF20">
            <v>454</v>
          </cell>
        </row>
        <row r="21">
          <cell r="AE21">
            <v>163</v>
          </cell>
          <cell r="AF21">
            <v>176</v>
          </cell>
        </row>
        <row r="22">
          <cell r="AE22">
            <v>192</v>
          </cell>
          <cell r="AF22">
            <v>195</v>
          </cell>
        </row>
        <row r="23">
          <cell r="AE23">
            <v>386</v>
          </cell>
          <cell r="AF23">
            <v>375</v>
          </cell>
        </row>
        <row r="24">
          <cell r="AE24">
            <v>79</v>
          </cell>
          <cell r="AF24">
            <v>92</v>
          </cell>
        </row>
        <row r="25">
          <cell r="AE25">
            <v>200</v>
          </cell>
          <cell r="AF25">
            <v>195</v>
          </cell>
        </row>
        <row r="26">
          <cell r="AE26">
            <v>234</v>
          </cell>
          <cell r="AF26">
            <v>285</v>
          </cell>
        </row>
        <row r="27">
          <cell r="AE27">
            <v>188</v>
          </cell>
          <cell r="AF27">
            <v>158</v>
          </cell>
        </row>
        <row r="28">
          <cell r="AE28">
            <v>416</v>
          </cell>
          <cell r="AF28">
            <v>372</v>
          </cell>
        </row>
        <row r="29">
          <cell r="AE29">
            <v>97</v>
          </cell>
          <cell r="AF29">
            <v>86</v>
          </cell>
        </row>
        <row r="30">
          <cell r="AE30">
            <v>422</v>
          </cell>
          <cell r="AF30">
            <v>383</v>
          </cell>
        </row>
        <row r="31">
          <cell r="AE31">
            <v>315</v>
          </cell>
          <cell r="AF31">
            <v>334</v>
          </cell>
        </row>
        <row r="32">
          <cell r="AE32">
            <v>457</v>
          </cell>
          <cell r="AF32">
            <v>403</v>
          </cell>
        </row>
        <row r="33">
          <cell r="AE33">
            <v>240</v>
          </cell>
          <cell r="AF33">
            <v>209</v>
          </cell>
        </row>
        <row r="34">
          <cell r="AE34">
            <v>456</v>
          </cell>
          <cell r="AF34">
            <v>404</v>
          </cell>
        </row>
        <row r="35">
          <cell r="AE35">
            <v>197</v>
          </cell>
          <cell r="AF35">
            <v>214</v>
          </cell>
        </row>
        <row r="36">
          <cell r="AE36">
            <v>545</v>
          </cell>
          <cell r="AF36">
            <v>516</v>
          </cell>
        </row>
        <row r="37">
          <cell r="AE37">
            <v>133</v>
          </cell>
          <cell r="AF37">
            <v>119</v>
          </cell>
        </row>
        <row r="38">
          <cell r="AE38">
            <v>506</v>
          </cell>
          <cell r="AF38">
            <v>440</v>
          </cell>
        </row>
        <row r="39">
          <cell r="AE39">
            <v>170</v>
          </cell>
          <cell r="AF39">
            <v>194</v>
          </cell>
        </row>
        <row r="40">
          <cell r="AE40">
            <v>124</v>
          </cell>
          <cell r="AF40">
            <v>130</v>
          </cell>
        </row>
        <row r="41">
          <cell r="AE41">
            <v>222</v>
          </cell>
          <cell r="AF41">
            <v>184</v>
          </cell>
        </row>
        <row r="42">
          <cell r="AE42">
            <v>132</v>
          </cell>
          <cell r="AF42">
            <v>135</v>
          </cell>
        </row>
        <row r="43">
          <cell r="AE43">
            <v>311</v>
          </cell>
          <cell r="AF43">
            <v>257</v>
          </cell>
        </row>
        <row r="44">
          <cell r="AE44">
            <v>104</v>
          </cell>
          <cell r="AF44">
            <v>110</v>
          </cell>
        </row>
        <row r="45">
          <cell r="AE45">
            <v>275</v>
          </cell>
          <cell r="AF45">
            <v>249</v>
          </cell>
        </row>
        <row r="46">
          <cell r="AE46">
            <v>460</v>
          </cell>
          <cell r="AF46">
            <v>521</v>
          </cell>
        </row>
        <row r="47">
          <cell r="AE47">
            <v>127</v>
          </cell>
          <cell r="AF47">
            <v>106</v>
          </cell>
        </row>
        <row r="48">
          <cell r="AE48">
            <v>208</v>
          </cell>
          <cell r="AF48">
            <v>202</v>
          </cell>
        </row>
        <row r="49">
          <cell r="AE49">
            <v>195</v>
          </cell>
          <cell r="AF49">
            <v>212</v>
          </cell>
        </row>
        <row r="50">
          <cell r="AE50">
            <v>195</v>
          </cell>
          <cell r="AF50">
            <v>157</v>
          </cell>
        </row>
        <row r="51">
          <cell r="AE51">
            <v>134</v>
          </cell>
          <cell r="AF51">
            <v>133</v>
          </cell>
        </row>
        <row r="52">
          <cell r="AE52">
            <v>72</v>
          </cell>
          <cell r="AF52">
            <v>84</v>
          </cell>
        </row>
        <row r="53">
          <cell r="AE53">
            <v>38</v>
          </cell>
          <cell r="AF53">
            <v>31</v>
          </cell>
        </row>
        <row r="54">
          <cell r="AE54">
            <v>78</v>
          </cell>
          <cell r="AF54">
            <v>61</v>
          </cell>
        </row>
        <row r="55">
          <cell r="AE55">
            <v>117</v>
          </cell>
          <cell r="AF55">
            <v>93</v>
          </cell>
        </row>
        <row r="56">
          <cell r="AE56">
            <v>84</v>
          </cell>
          <cell r="AF56">
            <v>66</v>
          </cell>
        </row>
        <row r="57">
          <cell r="AE57">
            <v>122</v>
          </cell>
          <cell r="AF57">
            <v>118</v>
          </cell>
        </row>
        <row r="58">
          <cell r="AE58">
            <v>73</v>
          </cell>
          <cell r="AF58">
            <v>79</v>
          </cell>
        </row>
        <row r="59">
          <cell r="AE59">
            <v>146</v>
          </cell>
          <cell r="AF59">
            <v>144</v>
          </cell>
        </row>
        <row r="60">
          <cell r="AE60">
            <v>117</v>
          </cell>
          <cell r="AF60">
            <v>105</v>
          </cell>
        </row>
        <row r="61">
          <cell r="AE61">
            <v>61</v>
          </cell>
          <cell r="AF61">
            <v>65</v>
          </cell>
        </row>
        <row r="62">
          <cell r="AE62">
            <v>106</v>
          </cell>
          <cell r="AF62">
            <v>97</v>
          </cell>
        </row>
        <row r="63">
          <cell r="AE63">
            <v>219</v>
          </cell>
          <cell r="AF63">
            <v>200</v>
          </cell>
        </row>
        <row r="64">
          <cell r="AE64">
            <v>33</v>
          </cell>
          <cell r="AF64">
            <v>33</v>
          </cell>
        </row>
        <row r="65">
          <cell r="AE65">
            <v>12</v>
          </cell>
          <cell r="AF65">
            <v>7</v>
          </cell>
        </row>
        <row r="66">
          <cell r="AE66">
            <v>1</v>
          </cell>
          <cell r="AF66">
            <v>1</v>
          </cell>
        </row>
        <row r="67">
          <cell r="AE67">
            <v>4</v>
          </cell>
          <cell r="AF67">
            <v>3</v>
          </cell>
        </row>
        <row r="68">
          <cell r="AE68">
            <v>20</v>
          </cell>
          <cell r="AF68">
            <v>6</v>
          </cell>
        </row>
        <row r="69">
          <cell r="AE69">
            <v>0</v>
          </cell>
          <cell r="AF69">
            <v>1</v>
          </cell>
        </row>
        <row r="70">
          <cell r="AE70">
            <v>0</v>
          </cell>
          <cell r="AF70">
            <v>2</v>
          </cell>
        </row>
        <row r="71">
          <cell r="AE71">
            <v>3</v>
          </cell>
          <cell r="AF71">
            <v>2</v>
          </cell>
        </row>
        <row r="72">
          <cell r="AE72">
            <v>1</v>
          </cell>
          <cell r="AF72">
            <v>1</v>
          </cell>
        </row>
        <row r="73">
          <cell r="AE73">
            <v>0</v>
          </cell>
          <cell r="AF73">
            <v>0</v>
          </cell>
        </row>
        <row r="74">
          <cell r="AE74">
            <v>8</v>
          </cell>
          <cell r="AF74">
            <v>3</v>
          </cell>
        </row>
        <row r="75">
          <cell r="AE75">
            <v>0</v>
          </cell>
          <cell r="AF75">
            <v>0</v>
          </cell>
        </row>
        <row r="76">
          <cell r="AE76">
            <v>3</v>
          </cell>
          <cell r="AF76">
            <v>5</v>
          </cell>
        </row>
      </sheetData>
      <sheetData sheetId="1">
        <row r="7">
          <cell r="C7">
            <v>371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035F-64B4-4DD5-8661-3A69C830E965}">
  <sheetPr>
    <tabColor theme="8" tint="0.39997558519241921"/>
  </sheetPr>
  <dimension ref="A1:M35"/>
  <sheetViews>
    <sheetView tabSelected="1" view="pageBreakPreview" topLeftCell="A8" zoomScaleNormal="100" zoomScaleSheetLayoutView="100" workbookViewId="0">
      <selection activeCell="O18" sqref="O18"/>
    </sheetView>
  </sheetViews>
  <sheetFormatPr defaultColWidth="9" defaultRowHeight="12"/>
  <cols>
    <col min="1" max="1" width="1.6640625" style="2" customWidth="1"/>
    <col min="2" max="2" width="9.33203125" style="2" customWidth="1"/>
    <col min="3" max="5" width="6.6640625" style="2" customWidth="1"/>
    <col min="6" max="6" width="10.33203125" style="2" customWidth="1"/>
    <col min="7" max="9" width="6.6640625" style="2" customWidth="1"/>
    <col min="10" max="10" width="10.33203125" style="2" customWidth="1"/>
    <col min="11" max="13" width="7" style="2" customWidth="1"/>
    <col min="14" max="16384" width="9" style="2"/>
  </cols>
  <sheetData>
    <row r="1" spans="1:13" ht="14.4">
      <c r="A1" s="1" t="s">
        <v>0</v>
      </c>
    </row>
    <row r="2" spans="1:13" ht="5.0999999999999996" customHeight="1">
      <c r="A2" s="1"/>
    </row>
    <row r="3" spans="1:13" ht="35.1" customHeight="1">
      <c r="A3" s="3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5.0999999999999996" customHeight="1"/>
    <row r="5" spans="1:13" ht="24" customHeight="1" thickBot="1">
      <c r="A5" s="5" t="s">
        <v>2</v>
      </c>
      <c r="B5" s="5"/>
      <c r="C5" s="6" t="s">
        <v>3</v>
      </c>
      <c r="D5" s="6" t="s">
        <v>4</v>
      </c>
      <c r="E5" s="6" t="s">
        <v>5</v>
      </c>
      <c r="F5" s="6" t="s">
        <v>2</v>
      </c>
      <c r="G5" s="6" t="s">
        <v>3</v>
      </c>
      <c r="H5" s="6" t="s">
        <v>4</v>
      </c>
      <c r="I5" s="6" t="s">
        <v>5</v>
      </c>
      <c r="J5" s="6" t="s">
        <v>2</v>
      </c>
      <c r="K5" s="6" t="s">
        <v>3</v>
      </c>
      <c r="L5" s="6" t="s">
        <v>4</v>
      </c>
      <c r="M5" s="6" t="s">
        <v>5</v>
      </c>
    </row>
    <row r="6" spans="1:13" ht="24" customHeight="1" thickTop="1" thickBot="1">
      <c r="A6" s="7" t="s">
        <v>6</v>
      </c>
      <c r="B6" s="8"/>
      <c r="C6" s="9">
        <f>SUM(D6:E6)</f>
        <v>25152</v>
      </c>
      <c r="D6" s="9">
        <f>SUM(D7:D9)</f>
        <v>12780</v>
      </c>
      <c r="E6" s="9">
        <f>SUM(E7:E9)</f>
        <v>12372</v>
      </c>
      <c r="F6" s="10" t="s">
        <v>7</v>
      </c>
      <c r="G6" s="9">
        <f>SUM(H6:I6)</f>
        <v>8821</v>
      </c>
      <c r="H6" s="9">
        <f>SUM(H7:H32)</f>
        <v>4529</v>
      </c>
      <c r="I6" s="9">
        <f>SUM(I7:I32)</f>
        <v>4292</v>
      </c>
      <c r="J6" s="10" t="s">
        <v>8</v>
      </c>
      <c r="K6" s="9">
        <f>SUM(L6:M6)</f>
        <v>149</v>
      </c>
      <c r="L6" s="9">
        <f>L7+L12</f>
        <v>85</v>
      </c>
      <c r="M6" s="9">
        <f>M7+M12</f>
        <v>64</v>
      </c>
    </row>
    <row r="7" spans="1:13" ht="24" customHeight="1" thickTop="1" thickBot="1">
      <c r="A7" s="11" t="s">
        <v>9</v>
      </c>
      <c r="B7" s="12"/>
      <c r="C7" s="13">
        <f t="shared" ref="C7:C35" si="0">SUM(D7:E7)</f>
        <v>16182</v>
      </c>
      <c r="D7" s="14">
        <f>D12</f>
        <v>8166</v>
      </c>
      <c r="E7" s="14">
        <f>E12</f>
        <v>8016</v>
      </c>
      <c r="F7" s="15" t="s">
        <v>10</v>
      </c>
      <c r="G7" s="13">
        <f t="shared" ref="G7:G32" si="1">SUM(H7:I7)</f>
        <v>1198</v>
      </c>
      <c r="H7" s="16">
        <f>'[1]別紙１・２（国内）'!$AE$37+'[1]別紙１・２（国内）'!$AE$38</f>
        <v>639</v>
      </c>
      <c r="I7" s="16">
        <f>'[1]別紙１・２（国内）'!$AF$37+'[1]別紙１・２（国内）'!$AF$38</f>
        <v>559</v>
      </c>
      <c r="J7" s="10" t="s">
        <v>11</v>
      </c>
      <c r="K7" s="9">
        <f t="shared" ref="K7:K25" si="2">SUM(L7:M7)</f>
        <v>94</v>
      </c>
      <c r="L7" s="9">
        <f>SUM(L8:L11)</f>
        <v>50</v>
      </c>
      <c r="M7" s="9">
        <f>SUM(M8:M11)</f>
        <v>44</v>
      </c>
    </row>
    <row r="8" spans="1:13" ht="24" customHeight="1" thickTop="1">
      <c r="A8" s="17" t="s">
        <v>7</v>
      </c>
      <c r="B8" s="18"/>
      <c r="C8" s="19">
        <f t="shared" si="0"/>
        <v>8821</v>
      </c>
      <c r="D8" s="19">
        <f>H6</f>
        <v>4529</v>
      </c>
      <c r="E8" s="19">
        <f>I6</f>
        <v>4292</v>
      </c>
      <c r="F8" s="20" t="s">
        <v>12</v>
      </c>
      <c r="G8" s="19">
        <f t="shared" si="1"/>
        <v>364</v>
      </c>
      <c r="H8" s="21">
        <f>'[1]別紙１・２（国内）'!$AE$39</f>
        <v>170</v>
      </c>
      <c r="I8" s="21">
        <f>'[1]別紙１・２（国内）'!$AF$39</f>
        <v>194</v>
      </c>
      <c r="J8" s="15" t="s">
        <v>13</v>
      </c>
      <c r="K8" s="13">
        <f t="shared" si="2"/>
        <v>66</v>
      </c>
      <c r="L8" s="16">
        <f>'[1]別紙１・２（国内）'!$AE$64</f>
        <v>33</v>
      </c>
      <c r="M8" s="16">
        <f>'[1]別紙１・２（国内）'!$AF$64</f>
        <v>33</v>
      </c>
    </row>
    <row r="9" spans="1:13" ht="24" customHeight="1">
      <c r="A9" s="17" t="s">
        <v>8</v>
      </c>
      <c r="B9" s="18"/>
      <c r="C9" s="19">
        <f t="shared" si="0"/>
        <v>149</v>
      </c>
      <c r="D9" s="19">
        <f>SUM(D10:D11)</f>
        <v>85</v>
      </c>
      <c r="E9" s="19">
        <f>SUM(E10:E11)</f>
        <v>64</v>
      </c>
      <c r="F9" s="20" t="s">
        <v>14</v>
      </c>
      <c r="G9" s="19">
        <f t="shared" si="1"/>
        <v>254</v>
      </c>
      <c r="H9" s="21">
        <f>'[1]別紙１・２（国内）'!$AE$40</f>
        <v>124</v>
      </c>
      <c r="I9" s="21">
        <f>'[1]別紙１・２（国内）'!$AF$40</f>
        <v>130</v>
      </c>
      <c r="J9" s="20" t="s">
        <v>15</v>
      </c>
      <c r="K9" s="19">
        <f t="shared" si="2"/>
        <v>19</v>
      </c>
      <c r="L9" s="16">
        <f>'[1]別紙１・２（国内）'!$AE$65</f>
        <v>12</v>
      </c>
      <c r="M9" s="16">
        <f>'[1]別紙１・２（国内）'!$AF$65</f>
        <v>7</v>
      </c>
    </row>
    <row r="10" spans="1:13" ht="24" customHeight="1">
      <c r="A10" s="22"/>
      <c r="B10" s="20" t="s">
        <v>11</v>
      </c>
      <c r="C10" s="19">
        <f t="shared" si="0"/>
        <v>94</v>
      </c>
      <c r="D10" s="19">
        <f>L7</f>
        <v>50</v>
      </c>
      <c r="E10" s="19">
        <f>M7</f>
        <v>44</v>
      </c>
      <c r="F10" s="20" t="s">
        <v>16</v>
      </c>
      <c r="G10" s="19">
        <f t="shared" si="1"/>
        <v>406</v>
      </c>
      <c r="H10" s="21">
        <f>'[1]別紙１・２（国内）'!$AE$41</f>
        <v>222</v>
      </c>
      <c r="I10" s="21">
        <f>'[1]別紙１・２（国内）'!$AF$41</f>
        <v>184</v>
      </c>
      <c r="J10" s="20" t="s">
        <v>17</v>
      </c>
      <c r="K10" s="23">
        <f t="shared" si="2"/>
        <v>2</v>
      </c>
      <c r="L10" s="16">
        <f>'[1]別紙１・２（国内）'!$AE$66</f>
        <v>1</v>
      </c>
      <c r="M10" s="16">
        <f>'[1]別紙１・２（国内）'!$AF$66</f>
        <v>1</v>
      </c>
    </row>
    <row r="11" spans="1:13" ht="24" customHeight="1" thickBot="1">
      <c r="A11" s="24"/>
      <c r="B11" s="25" t="s">
        <v>18</v>
      </c>
      <c r="C11" s="26">
        <f t="shared" si="0"/>
        <v>55</v>
      </c>
      <c r="D11" s="27">
        <f>L12</f>
        <v>35</v>
      </c>
      <c r="E11" s="27">
        <f>M12</f>
        <v>20</v>
      </c>
      <c r="F11" s="20" t="s">
        <v>19</v>
      </c>
      <c r="G11" s="19">
        <f t="shared" si="1"/>
        <v>267</v>
      </c>
      <c r="H11" s="21">
        <f>'[1]別紙１・２（国内）'!$AE$42</f>
        <v>132</v>
      </c>
      <c r="I11" s="21">
        <f>'[1]別紙１・２（国内）'!$AF$42</f>
        <v>135</v>
      </c>
      <c r="J11" s="25" t="s">
        <v>20</v>
      </c>
      <c r="K11" s="26">
        <f t="shared" si="2"/>
        <v>7</v>
      </c>
      <c r="L11" s="16">
        <f>'[1]別紙１・２（国内）'!$AE$67</f>
        <v>4</v>
      </c>
      <c r="M11" s="16">
        <f>'[1]別紙１・２（国内）'!$AF$67</f>
        <v>3</v>
      </c>
    </row>
    <row r="12" spans="1:13" ht="24" customHeight="1" thickTop="1" thickBot="1">
      <c r="A12" s="7" t="s">
        <v>9</v>
      </c>
      <c r="B12" s="8"/>
      <c r="C12" s="9">
        <f t="shared" si="0"/>
        <v>16182</v>
      </c>
      <c r="D12" s="9">
        <f>SUM(D13:D35)</f>
        <v>8166</v>
      </c>
      <c r="E12" s="9">
        <f>SUM(E13:E35)</f>
        <v>8016</v>
      </c>
      <c r="F12" s="20" t="s">
        <v>21</v>
      </c>
      <c r="G12" s="19">
        <f t="shared" si="1"/>
        <v>568</v>
      </c>
      <c r="H12" s="21">
        <f>'[1]別紙１・２（国内）'!$AE$43</f>
        <v>311</v>
      </c>
      <c r="I12" s="21">
        <f>'[1]別紙１・２（国内）'!$AF$43</f>
        <v>257</v>
      </c>
      <c r="J12" s="10" t="s">
        <v>18</v>
      </c>
      <c r="K12" s="9">
        <f>SUM(L12:M12)</f>
        <v>55</v>
      </c>
      <c r="L12" s="9">
        <f>L13+L18+L21+L24</f>
        <v>35</v>
      </c>
      <c r="M12" s="9">
        <f>M13+M18+M21+M24</f>
        <v>20</v>
      </c>
    </row>
    <row r="13" spans="1:13" ht="24" customHeight="1" thickTop="1">
      <c r="A13" s="11" t="s">
        <v>22</v>
      </c>
      <c r="B13" s="28"/>
      <c r="C13" s="29">
        <f t="shared" si="0"/>
        <v>105</v>
      </c>
      <c r="D13" s="30">
        <f>'[1]別紙１・２（国内）'!$AE$7</f>
        <v>50</v>
      </c>
      <c r="E13" s="30">
        <f>'[1]別紙１・２（国内）'!$AF$7</f>
        <v>55</v>
      </c>
      <c r="F13" s="20" t="s">
        <v>23</v>
      </c>
      <c r="G13" s="19">
        <f t="shared" si="1"/>
        <v>214</v>
      </c>
      <c r="H13" s="21">
        <f>'[1]別紙１・２（国内）'!$AE$44</f>
        <v>104</v>
      </c>
      <c r="I13" s="21">
        <f>'[1]別紙１・２（国内）'!$AF$44</f>
        <v>110</v>
      </c>
      <c r="J13" s="31" t="s">
        <v>24</v>
      </c>
      <c r="K13" s="32">
        <f t="shared" si="2"/>
        <v>34</v>
      </c>
      <c r="L13" s="33">
        <f>SUM(L14:L17)</f>
        <v>23</v>
      </c>
      <c r="M13" s="33">
        <f>SUM(M14:M17)</f>
        <v>11</v>
      </c>
    </row>
    <row r="14" spans="1:13" ht="24" customHeight="1">
      <c r="A14" s="17" t="s">
        <v>25</v>
      </c>
      <c r="B14" s="18"/>
      <c r="C14" s="19">
        <f t="shared" si="0"/>
        <v>240</v>
      </c>
      <c r="D14" s="21">
        <f>'[1]別紙１・２（国内）'!$AE$8</f>
        <v>110</v>
      </c>
      <c r="E14" s="21">
        <f>'[1]別紙１・２（国内）'!$AF$8</f>
        <v>130</v>
      </c>
      <c r="F14" s="20" t="s">
        <v>26</v>
      </c>
      <c r="G14" s="19">
        <f t="shared" si="1"/>
        <v>524</v>
      </c>
      <c r="H14" s="21">
        <f>'[1]別紙１・２（国内）'!$AE$45</f>
        <v>275</v>
      </c>
      <c r="I14" s="21">
        <f>'[1]別紙１・２（国内）'!$AF$45</f>
        <v>249</v>
      </c>
      <c r="J14" s="20" t="s">
        <v>27</v>
      </c>
      <c r="K14" s="19">
        <f t="shared" si="2"/>
        <v>26</v>
      </c>
      <c r="L14" s="16">
        <f>'[1]別紙１・２（国内）'!$AE$68</f>
        <v>20</v>
      </c>
      <c r="M14" s="16">
        <f>'[1]別紙１・２（国内）'!$AF$68</f>
        <v>6</v>
      </c>
    </row>
    <row r="15" spans="1:13" ht="24" customHeight="1">
      <c r="A15" s="17" t="s">
        <v>28</v>
      </c>
      <c r="B15" s="18"/>
      <c r="C15" s="19">
        <f t="shared" si="0"/>
        <v>386</v>
      </c>
      <c r="D15" s="34">
        <f>'[1]別紙１・２（国内）'!$AE$9</f>
        <v>190</v>
      </c>
      <c r="E15" s="34">
        <f>'[1]別紙１・２（国内）'!$AF$9</f>
        <v>196</v>
      </c>
      <c r="F15" s="20" t="s">
        <v>29</v>
      </c>
      <c r="G15" s="19">
        <f t="shared" si="1"/>
        <v>981</v>
      </c>
      <c r="H15" s="21">
        <f>'[1]別紙１・２（国内）'!$AE$46</f>
        <v>460</v>
      </c>
      <c r="I15" s="21">
        <f>'[1]別紙１・２（国内）'!$AF$46</f>
        <v>521</v>
      </c>
      <c r="J15" s="20" t="s">
        <v>30</v>
      </c>
      <c r="K15" s="19">
        <f t="shared" si="2"/>
        <v>1</v>
      </c>
      <c r="L15" s="16">
        <f>'[1]別紙１・２（国内）'!$AE$69</f>
        <v>0</v>
      </c>
      <c r="M15" s="16">
        <f>'[1]別紙１・２（国内）'!$AF$69</f>
        <v>1</v>
      </c>
    </row>
    <row r="16" spans="1:13" ht="24" customHeight="1">
      <c r="A16" s="17" t="s">
        <v>31</v>
      </c>
      <c r="B16" s="18"/>
      <c r="C16" s="19">
        <f t="shared" si="0"/>
        <v>399</v>
      </c>
      <c r="D16" s="34">
        <f>'[1]別紙１・２（国内）'!$AE$10</f>
        <v>204</v>
      </c>
      <c r="E16" s="34">
        <f>'[1]別紙１・２（国内）'!$AF$10</f>
        <v>195</v>
      </c>
      <c r="F16" s="20" t="s">
        <v>32</v>
      </c>
      <c r="G16" s="19">
        <f t="shared" si="1"/>
        <v>233</v>
      </c>
      <c r="H16" s="21">
        <f>'[1]別紙１・２（国内）'!$AE$47</f>
        <v>127</v>
      </c>
      <c r="I16" s="21">
        <f>'[1]別紙１・２（国内）'!$AF$47</f>
        <v>106</v>
      </c>
      <c r="J16" s="20" t="s">
        <v>33</v>
      </c>
      <c r="K16" s="19">
        <f t="shared" si="2"/>
        <v>2</v>
      </c>
      <c r="L16" s="16">
        <f>'[1]別紙１・２（国内）'!$AE$70</f>
        <v>0</v>
      </c>
      <c r="M16" s="16">
        <f>'[1]別紙１・２（国内）'!$AF$70</f>
        <v>2</v>
      </c>
    </row>
    <row r="17" spans="1:13" ht="24" customHeight="1">
      <c r="A17" s="17" t="s">
        <v>34</v>
      </c>
      <c r="B17" s="18"/>
      <c r="C17" s="19">
        <f t="shared" si="0"/>
        <v>400</v>
      </c>
      <c r="D17" s="34">
        <f>'[1]別紙１・２（国内）'!$AE$11</f>
        <v>184</v>
      </c>
      <c r="E17" s="34">
        <f>'[1]別紙１・２（国内）'!$AF$11</f>
        <v>216</v>
      </c>
      <c r="F17" s="20" t="s">
        <v>35</v>
      </c>
      <c r="G17" s="19">
        <f t="shared" si="1"/>
        <v>410</v>
      </c>
      <c r="H17" s="21">
        <f>'[1]別紙１・２（国内）'!$AE$48</f>
        <v>208</v>
      </c>
      <c r="I17" s="21">
        <f>'[1]別紙１・２（国内）'!$AF$48</f>
        <v>202</v>
      </c>
      <c r="J17" s="20" t="s">
        <v>36</v>
      </c>
      <c r="K17" s="19">
        <f t="shared" si="2"/>
        <v>5</v>
      </c>
      <c r="L17" s="16">
        <f>'[1]別紙１・２（国内）'!$AE$71</f>
        <v>3</v>
      </c>
      <c r="M17" s="16">
        <f>'[1]別紙１・２（国内）'!$AF$71</f>
        <v>2</v>
      </c>
    </row>
    <row r="18" spans="1:13" ht="24" customHeight="1">
      <c r="A18" s="17" t="s">
        <v>37</v>
      </c>
      <c r="B18" s="18"/>
      <c r="C18" s="19">
        <f t="shared" si="0"/>
        <v>270</v>
      </c>
      <c r="D18" s="34">
        <f>'[1]別紙１・２（国内）'!$AE$12</f>
        <v>139</v>
      </c>
      <c r="E18" s="34">
        <f>'[1]別紙１・２（国内）'!$AF$12</f>
        <v>131</v>
      </c>
      <c r="F18" s="20" t="s">
        <v>38</v>
      </c>
      <c r="G18" s="19">
        <f t="shared" si="1"/>
        <v>407</v>
      </c>
      <c r="H18" s="21">
        <f>'[1]別紙１・２（国内）'!$AE$49</f>
        <v>195</v>
      </c>
      <c r="I18" s="21">
        <f>'[1]別紙１・２（国内）'!$AF$49</f>
        <v>212</v>
      </c>
      <c r="J18" s="35" t="s">
        <v>39</v>
      </c>
      <c r="K18" s="36">
        <f t="shared" si="2"/>
        <v>2</v>
      </c>
      <c r="L18" s="36">
        <f>SUM(L19:L20)</f>
        <v>1</v>
      </c>
      <c r="M18" s="36">
        <f>SUM(M19:M20)</f>
        <v>1</v>
      </c>
    </row>
    <row r="19" spans="1:13" ht="24" customHeight="1">
      <c r="A19" s="17" t="s">
        <v>40</v>
      </c>
      <c r="B19" s="18"/>
      <c r="C19" s="19">
        <f t="shared" si="0"/>
        <v>437</v>
      </c>
      <c r="D19" s="34">
        <f>'[1]別紙１・２（国内）'!$AE$13</f>
        <v>221</v>
      </c>
      <c r="E19" s="34">
        <f>'[1]別紙１・２（国内）'!$AF$13</f>
        <v>216</v>
      </c>
      <c r="F19" s="20" t="s">
        <v>41</v>
      </c>
      <c r="G19" s="19">
        <f t="shared" si="1"/>
        <v>352</v>
      </c>
      <c r="H19" s="21">
        <f>'[1]別紙１・２（国内）'!$AE$50</f>
        <v>195</v>
      </c>
      <c r="I19" s="21">
        <f>'[1]別紙１・２（国内）'!$AF$50</f>
        <v>157</v>
      </c>
      <c r="J19" s="20" t="s">
        <v>42</v>
      </c>
      <c r="K19" s="19">
        <f t="shared" si="2"/>
        <v>2</v>
      </c>
      <c r="L19" s="16">
        <f>'[1]別紙１・２（国内）'!$AE$72</f>
        <v>1</v>
      </c>
      <c r="M19" s="16">
        <f>'[1]別紙１・２（国内）'!$AF$72</f>
        <v>1</v>
      </c>
    </row>
    <row r="20" spans="1:13" ht="24" customHeight="1">
      <c r="A20" s="17" t="s">
        <v>43</v>
      </c>
      <c r="B20" s="18"/>
      <c r="C20" s="19">
        <f t="shared" si="0"/>
        <v>969</v>
      </c>
      <c r="D20" s="34">
        <f>'[1]別紙１・２（国内）'!$AE$14</f>
        <v>504</v>
      </c>
      <c r="E20" s="34">
        <f>'[1]別紙１・２（国内）'!$AF$14</f>
        <v>465</v>
      </c>
      <c r="F20" s="20" t="s">
        <v>44</v>
      </c>
      <c r="G20" s="19">
        <f t="shared" si="1"/>
        <v>267</v>
      </c>
      <c r="H20" s="21">
        <f>'[1]別紙１・２（国内）'!$AE$51</f>
        <v>134</v>
      </c>
      <c r="I20" s="21">
        <f>'[1]別紙１・２（国内）'!$AF$51</f>
        <v>133</v>
      </c>
      <c r="J20" s="20" t="s">
        <v>45</v>
      </c>
      <c r="K20" s="19">
        <f t="shared" si="2"/>
        <v>0</v>
      </c>
      <c r="L20" s="16">
        <f>'[1]別紙１・２（国内）'!$AE$73</f>
        <v>0</v>
      </c>
      <c r="M20" s="16">
        <f>'[1]別紙１・２（国内）'!$AF$73</f>
        <v>0</v>
      </c>
    </row>
    <row r="21" spans="1:13" ht="24" customHeight="1">
      <c r="A21" s="17" t="s">
        <v>46</v>
      </c>
      <c r="B21" s="18"/>
      <c r="C21" s="19">
        <f t="shared" si="0"/>
        <v>619</v>
      </c>
      <c r="D21" s="34">
        <f>'[1]別紙１・２（国内）'!$AE$15</f>
        <v>318</v>
      </c>
      <c r="E21" s="34">
        <f>'[1]別紙１・２（国内）'!$AF$15</f>
        <v>301</v>
      </c>
      <c r="F21" s="20" t="s">
        <v>47</v>
      </c>
      <c r="G21" s="19">
        <f t="shared" si="1"/>
        <v>156</v>
      </c>
      <c r="H21" s="21">
        <f>'[1]別紙１・２（国内）'!$AE$52</f>
        <v>72</v>
      </c>
      <c r="I21" s="21">
        <f>'[1]別紙１・２（国内）'!$AF$52</f>
        <v>84</v>
      </c>
      <c r="J21" s="35" t="s">
        <v>48</v>
      </c>
      <c r="K21" s="36">
        <f t="shared" si="2"/>
        <v>11</v>
      </c>
      <c r="L21" s="36">
        <f>SUM(L22:L23)</f>
        <v>8</v>
      </c>
      <c r="M21" s="36">
        <f>SUM(M22:M23)</f>
        <v>3</v>
      </c>
    </row>
    <row r="22" spans="1:13" ht="24" customHeight="1">
      <c r="A22" s="17" t="s">
        <v>49</v>
      </c>
      <c r="B22" s="18"/>
      <c r="C22" s="19">
        <f t="shared" si="0"/>
        <v>444</v>
      </c>
      <c r="D22" s="34">
        <f>'[1]別紙１・２（国内）'!$AE$16</f>
        <v>211</v>
      </c>
      <c r="E22" s="34">
        <f>'[1]別紙１・２（国内）'!$AF$16</f>
        <v>233</v>
      </c>
      <c r="F22" s="20" t="s">
        <v>50</v>
      </c>
      <c r="G22" s="19">
        <f t="shared" si="1"/>
        <v>69</v>
      </c>
      <c r="H22" s="21">
        <f>'[1]別紙１・２（国内）'!$AE$53</f>
        <v>38</v>
      </c>
      <c r="I22" s="21">
        <f>'[1]別紙１・２（国内）'!$AF$53</f>
        <v>31</v>
      </c>
      <c r="J22" s="20" t="s">
        <v>51</v>
      </c>
      <c r="K22" s="19">
        <f t="shared" si="2"/>
        <v>11</v>
      </c>
      <c r="L22" s="16">
        <f>'[1]別紙１・２（国内）'!$AE$74</f>
        <v>8</v>
      </c>
      <c r="M22" s="16">
        <f>'[1]別紙１・２（国内）'!$AF$74</f>
        <v>3</v>
      </c>
    </row>
    <row r="23" spans="1:13" ht="24" customHeight="1">
      <c r="A23" s="17" t="s">
        <v>52</v>
      </c>
      <c r="B23" s="18"/>
      <c r="C23" s="19">
        <f t="shared" si="0"/>
        <v>1210</v>
      </c>
      <c r="D23" s="21">
        <f>'[1]別紙１・２（国内）'!$AE$17+'[1]別紙１・２（国内）'!$AE$18</f>
        <v>604</v>
      </c>
      <c r="E23" s="21">
        <f>'[1]別紙１・２（国内）'!$AF$17+'[1]別紙１・２（国内）'!$AF$18</f>
        <v>606</v>
      </c>
      <c r="F23" s="20" t="s">
        <v>53</v>
      </c>
      <c r="G23" s="19">
        <f t="shared" si="1"/>
        <v>139</v>
      </c>
      <c r="H23" s="21">
        <f>'[1]別紙１・２（国内）'!$AE$54</f>
        <v>78</v>
      </c>
      <c r="I23" s="21">
        <f>'[1]別紙１・２（国内）'!$AF$54</f>
        <v>61</v>
      </c>
      <c r="J23" s="20" t="s">
        <v>54</v>
      </c>
      <c r="K23" s="19">
        <f t="shared" si="2"/>
        <v>0</v>
      </c>
      <c r="L23" s="21">
        <f>'[1]別紙１・２（国内）'!$AE$75</f>
        <v>0</v>
      </c>
      <c r="M23" s="21">
        <f>'[1]別紙１・２（国内）'!$AF$75</f>
        <v>0</v>
      </c>
    </row>
    <row r="24" spans="1:13" ht="24" customHeight="1">
      <c r="A24" s="17" t="s">
        <v>55</v>
      </c>
      <c r="B24" s="18"/>
      <c r="C24" s="19">
        <f t="shared" si="0"/>
        <v>1719</v>
      </c>
      <c r="D24" s="21">
        <f>'[1]別紙１・２（国内）'!$AE$19+'[1]別紙１・２（国内）'!$AE$20</f>
        <v>844</v>
      </c>
      <c r="E24" s="21">
        <f>'[1]別紙１・２（国内）'!$AF$19+'[1]別紙１・２（国内）'!$AF$20</f>
        <v>875</v>
      </c>
      <c r="F24" s="20" t="s">
        <v>56</v>
      </c>
      <c r="G24" s="19">
        <f t="shared" si="1"/>
        <v>210</v>
      </c>
      <c r="H24" s="21">
        <f>'[1]別紙１・２（国内）'!$AE$55</f>
        <v>117</v>
      </c>
      <c r="I24" s="21">
        <f>'[1]別紙１・２（国内）'!$AF$55</f>
        <v>93</v>
      </c>
      <c r="J24" s="31" t="s">
        <v>57</v>
      </c>
      <c r="K24" s="33">
        <f t="shared" si="2"/>
        <v>8</v>
      </c>
      <c r="L24" s="33">
        <f>SUM(L25)</f>
        <v>3</v>
      </c>
      <c r="M24" s="33">
        <f>SUM(M25)</f>
        <v>5</v>
      </c>
    </row>
    <row r="25" spans="1:13" ht="24" customHeight="1">
      <c r="A25" s="17" t="s">
        <v>58</v>
      </c>
      <c r="B25" s="18"/>
      <c r="C25" s="19">
        <f t="shared" si="0"/>
        <v>339</v>
      </c>
      <c r="D25" s="34">
        <f>'[1]別紙１・２（国内）'!$AE$21</f>
        <v>163</v>
      </c>
      <c r="E25" s="34">
        <f>'[1]別紙１・２（国内）'!$AF$21</f>
        <v>176</v>
      </c>
      <c r="F25" s="20" t="s">
        <v>59</v>
      </c>
      <c r="G25" s="19">
        <f t="shared" si="1"/>
        <v>150</v>
      </c>
      <c r="H25" s="21">
        <f>'[1]別紙１・２（国内）'!$AE$56</f>
        <v>84</v>
      </c>
      <c r="I25" s="21">
        <f>'[1]別紙１・２（国内）'!$AF$56</f>
        <v>66</v>
      </c>
      <c r="J25" s="20" t="s">
        <v>60</v>
      </c>
      <c r="K25" s="19">
        <f t="shared" si="2"/>
        <v>8</v>
      </c>
      <c r="L25" s="16">
        <f>'[1]別紙１・２（国内）'!$AE$76</f>
        <v>3</v>
      </c>
      <c r="M25" s="16">
        <f>'[1]別紙１・２（国内）'!$AF$76</f>
        <v>5</v>
      </c>
    </row>
    <row r="26" spans="1:13" ht="24" customHeight="1">
      <c r="A26" s="17" t="s">
        <v>61</v>
      </c>
      <c r="B26" s="18"/>
      <c r="C26" s="19">
        <f t="shared" si="0"/>
        <v>387</v>
      </c>
      <c r="D26" s="34">
        <f>'[1]別紙１・２（国内）'!$AE$22</f>
        <v>192</v>
      </c>
      <c r="E26" s="34">
        <f>'[1]別紙１・２（国内）'!$AF$22</f>
        <v>195</v>
      </c>
      <c r="F26" s="20" t="s">
        <v>62</v>
      </c>
      <c r="G26" s="19">
        <f t="shared" si="1"/>
        <v>240</v>
      </c>
      <c r="H26" s="21">
        <f>'[1]別紙１・２（国内）'!$AE$57</f>
        <v>122</v>
      </c>
      <c r="I26" s="21">
        <f>'[1]別紙１・２（国内）'!$AF$57</f>
        <v>118</v>
      </c>
    </row>
    <row r="27" spans="1:13" ht="24" customHeight="1">
      <c r="A27" s="17" t="s">
        <v>63</v>
      </c>
      <c r="B27" s="18"/>
      <c r="C27" s="19">
        <f t="shared" si="0"/>
        <v>932</v>
      </c>
      <c r="D27" s="21">
        <f>'[1]別紙１・２（国内）'!$AE$23+'[1]別紙１・２（国内）'!$AE$24</f>
        <v>465</v>
      </c>
      <c r="E27" s="21">
        <f>'[1]別紙１・２（国内）'!$AF$23+'[1]別紙１・２（国内）'!$AF$24</f>
        <v>467</v>
      </c>
      <c r="F27" s="20" t="s">
        <v>64</v>
      </c>
      <c r="G27" s="19">
        <f t="shared" si="1"/>
        <v>152</v>
      </c>
      <c r="H27" s="21">
        <f>'[1]別紙１・２（国内）'!$AE$58</f>
        <v>73</v>
      </c>
      <c r="I27" s="21">
        <f>'[1]別紙１・２（国内）'!$AF$58</f>
        <v>79</v>
      </c>
    </row>
    <row r="28" spans="1:13" ht="24" customHeight="1">
      <c r="A28" s="17" t="s">
        <v>65</v>
      </c>
      <c r="B28" s="18"/>
      <c r="C28" s="19">
        <f t="shared" si="0"/>
        <v>395</v>
      </c>
      <c r="D28" s="21">
        <f>'[1]別紙１・２（国内）'!$AE$25</f>
        <v>200</v>
      </c>
      <c r="E28" s="21">
        <f>'[1]別紙１・２（国内）'!$AF$25</f>
        <v>195</v>
      </c>
      <c r="F28" s="20" t="s">
        <v>66</v>
      </c>
      <c r="G28" s="19">
        <f t="shared" si="1"/>
        <v>290</v>
      </c>
      <c r="H28" s="21">
        <f>'[1]別紙１・２（国内）'!$AE$59</f>
        <v>146</v>
      </c>
      <c r="I28" s="21">
        <f>'[1]別紙１・２（国内）'!$AF$59</f>
        <v>144</v>
      </c>
    </row>
    <row r="29" spans="1:13" ht="24" customHeight="1">
      <c r="A29" s="17" t="s">
        <v>67</v>
      </c>
      <c r="B29" s="18"/>
      <c r="C29" s="19">
        <f t="shared" si="0"/>
        <v>519</v>
      </c>
      <c r="D29" s="21">
        <f>'[1]別紙１・２（国内）'!$AE$26</f>
        <v>234</v>
      </c>
      <c r="E29" s="21">
        <f>'[1]別紙１・２（国内）'!$AF$26</f>
        <v>285</v>
      </c>
      <c r="F29" s="20" t="s">
        <v>68</v>
      </c>
      <c r="G29" s="19">
        <f t="shared" si="1"/>
        <v>222</v>
      </c>
      <c r="H29" s="21">
        <f>'[1]別紙１・２（国内）'!$AE$60</f>
        <v>117</v>
      </c>
      <c r="I29" s="21">
        <f>'[1]別紙１・２（国内）'!$AF$60</f>
        <v>105</v>
      </c>
    </row>
    <row r="30" spans="1:13" ht="24" customHeight="1">
      <c r="A30" s="17" t="s">
        <v>69</v>
      </c>
      <c r="B30" s="18"/>
      <c r="C30" s="19">
        <f t="shared" si="0"/>
        <v>346</v>
      </c>
      <c r="D30" s="21">
        <f>'[1]別紙１・２（国内）'!$AE$27</f>
        <v>188</v>
      </c>
      <c r="E30" s="21">
        <f>'[1]別紙１・２（国内）'!$AF$27</f>
        <v>158</v>
      </c>
      <c r="F30" s="20" t="s">
        <v>70</v>
      </c>
      <c r="G30" s="19">
        <f t="shared" si="1"/>
        <v>126</v>
      </c>
      <c r="H30" s="21">
        <f>'[1]別紙１・２（国内）'!$AE$61</f>
        <v>61</v>
      </c>
      <c r="I30" s="21">
        <f>'[1]別紙１・２（国内）'!$AF$61</f>
        <v>65</v>
      </c>
    </row>
    <row r="31" spans="1:13" ht="24" customHeight="1">
      <c r="A31" s="17" t="s">
        <v>71</v>
      </c>
      <c r="B31" s="18"/>
      <c r="C31" s="23">
        <f t="shared" si="0"/>
        <v>971</v>
      </c>
      <c r="D31" s="21">
        <f>'[1]別紙１・２（国内）'!$AE$28+'[1]別紙１・２（国内）'!$AE$29</f>
        <v>513</v>
      </c>
      <c r="E31" s="21">
        <f>'[1]別紙１・２（国内）'!$AF$28+'[1]別紙１・２（国内）'!$AF$29</f>
        <v>458</v>
      </c>
      <c r="F31" s="20" t="s">
        <v>72</v>
      </c>
      <c r="G31" s="19">
        <f t="shared" si="1"/>
        <v>203</v>
      </c>
      <c r="H31" s="21">
        <f>'[1]別紙１・２（国内）'!$AE$62</f>
        <v>106</v>
      </c>
      <c r="I31" s="21">
        <f>'[1]別紙１・２（国内）'!$AF$62</f>
        <v>97</v>
      </c>
    </row>
    <row r="32" spans="1:13" ht="24" customHeight="1">
      <c r="A32" s="17" t="s">
        <v>73</v>
      </c>
      <c r="B32" s="18"/>
      <c r="C32" s="19">
        <f t="shared" si="0"/>
        <v>1454</v>
      </c>
      <c r="D32" s="21">
        <f>'[1]別紙１・２（国内）'!$AE$30+'[1]別紙１・２（国内）'!$AE$31</f>
        <v>737</v>
      </c>
      <c r="E32" s="21">
        <f>'[1]別紙１・２（国内）'!$AF$30+'[1]別紙１・２（国内）'!$AF$31</f>
        <v>717</v>
      </c>
      <c r="F32" s="37" t="s">
        <v>74</v>
      </c>
      <c r="G32" s="19">
        <f t="shared" si="1"/>
        <v>419</v>
      </c>
      <c r="H32" s="21">
        <f>'[1]別紙１・２（国内）'!$AE$63</f>
        <v>219</v>
      </c>
      <c r="I32" s="21">
        <f>'[1]別紙１・２（国内）'!$AF$63</f>
        <v>200</v>
      </c>
    </row>
    <row r="33" spans="1:5" ht="24" customHeight="1">
      <c r="A33" s="17" t="s">
        <v>75</v>
      </c>
      <c r="B33" s="18"/>
      <c r="C33" s="19">
        <f t="shared" si="0"/>
        <v>1309</v>
      </c>
      <c r="D33" s="21">
        <f>'[1]別紙１・２（国内）'!$AE$32+'[1]別紙１・２（国内）'!$AE$33</f>
        <v>697</v>
      </c>
      <c r="E33" s="21">
        <f>'[1]別紙１・２（国内）'!$AF$32+'[1]別紙１・２（国内）'!$AF$33</f>
        <v>612</v>
      </c>
    </row>
    <row r="34" spans="1:5" ht="24" customHeight="1">
      <c r="A34" s="17" t="s">
        <v>76</v>
      </c>
      <c r="B34" s="18"/>
      <c r="C34" s="19">
        <f t="shared" si="0"/>
        <v>860</v>
      </c>
      <c r="D34" s="21">
        <f>'[1]別紙１・２（国内）'!$AE$34</f>
        <v>456</v>
      </c>
      <c r="E34" s="21">
        <f>'[1]別紙１・２（国内）'!$AF$34</f>
        <v>404</v>
      </c>
    </row>
    <row r="35" spans="1:5" ht="24" customHeight="1">
      <c r="A35" s="17" t="s">
        <v>77</v>
      </c>
      <c r="B35" s="18"/>
      <c r="C35" s="19">
        <f t="shared" si="0"/>
        <v>1472</v>
      </c>
      <c r="D35" s="21">
        <f>'[1]別紙１・２（国内）'!$AE$35+'[1]別紙１・２（国内）'!$AE$36</f>
        <v>742</v>
      </c>
      <c r="E35" s="21">
        <f>'[1]別紙１・２（国内）'!$AF$35+'[1]別紙１・２（国内）'!$AF$36</f>
        <v>730</v>
      </c>
    </row>
  </sheetData>
  <sheetProtection selectLockedCells="1"/>
  <mergeCells count="29">
    <mergeCell ref="A31:B31"/>
    <mergeCell ref="A32:B32"/>
    <mergeCell ref="A33:B33"/>
    <mergeCell ref="A34:B34"/>
    <mergeCell ref="A35:B35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B3:M3"/>
    <mergeCell ref="A6:B6"/>
    <mergeCell ref="A7:B7"/>
    <mergeCell ref="A8:B8"/>
    <mergeCell ref="A9:B9"/>
    <mergeCell ref="A12:B12"/>
  </mergeCells>
  <phoneticPr fontId="3"/>
  <pageMargins left="0.68" right="0.41" top="0.49" bottom="0.5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１(5)新有権者名簿登録者数</vt:lpstr>
      <vt:lpstr>'１(5)新有権者名簿登録者数'!Print_Area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郁哉</dc:creator>
  <cp:lastModifiedBy>鈴木　郁哉</cp:lastModifiedBy>
  <dcterms:created xsi:type="dcterms:W3CDTF">2025-06-12T12:54:21Z</dcterms:created>
  <dcterms:modified xsi:type="dcterms:W3CDTF">2025-06-12T12:55:24Z</dcterms:modified>
</cp:coreProperties>
</file>