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169.14\default\選挙課選挙係\▼定時登録\令和7年\令和7年6月\8_ホームページ更新\"/>
    </mc:Choice>
  </mc:AlternateContent>
  <xr:revisionPtr revIDLastSave="0" documentId="8_{BD416F6E-B827-4FCA-ABED-C11D6B4A9B1A}" xr6:coauthVersionLast="47" xr6:coauthVersionMax="47" xr10:uidLastSave="{00000000-0000-0000-0000-000000000000}"/>
  <bookViews>
    <workbookView xWindow="-120" yWindow="-16320" windowWidth="29040" windowHeight="15720" xr2:uid="{B8469193-9476-4B8C-9105-D395B37EF6F5}"/>
  </bookViews>
  <sheets>
    <sheet name="２在外選挙人名簿登録者数（前回比較）" sheetId="1" r:id="rId1"/>
  </sheets>
  <externalReferences>
    <externalReference r:id="rId2"/>
  </externalReferences>
  <definedNames>
    <definedName name="_xlnm.Print_Area" localSheetId="0">'２在外選挙人名簿登録者数（前回比較）'!$A$1:$I$90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F90" i="1" s="1"/>
  <c r="E90" i="1"/>
  <c r="D90" i="1"/>
  <c r="D89" i="1" s="1"/>
  <c r="C89" i="1" s="1"/>
  <c r="C90" i="1"/>
  <c r="I90" i="1" s="1"/>
  <c r="H89" i="1"/>
  <c r="E89" i="1"/>
  <c r="H88" i="1"/>
  <c r="G88" i="1"/>
  <c r="F88" i="1" s="1"/>
  <c r="E88" i="1"/>
  <c r="D88" i="1"/>
  <c r="C88" i="1" s="1"/>
  <c r="I88" i="1" s="1"/>
  <c r="H87" i="1"/>
  <c r="H86" i="1" s="1"/>
  <c r="F86" i="1" s="1"/>
  <c r="G87" i="1"/>
  <c r="F87" i="1" s="1"/>
  <c r="E87" i="1"/>
  <c r="D87" i="1"/>
  <c r="C87" i="1"/>
  <c r="G86" i="1"/>
  <c r="E86" i="1"/>
  <c r="D86" i="1"/>
  <c r="C86" i="1" s="1"/>
  <c r="I86" i="1" s="1"/>
  <c r="H85" i="1"/>
  <c r="G85" i="1"/>
  <c r="G83" i="1" s="1"/>
  <c r="F83" i="1" s="1"/>
  <c r="F85" i="1"/>
  <c r="E85" i="1"/>
  <c r="D85" i="1"/>
  <c r="C85" i="1" s="1"/>
  <c r="I85" i="1" s="1"/>
  <c r="H84" i="1"/>
  <c r="H83" i="1" s="1"/>
  <c r="G84" i="1"/>
  <c r="F84" i="1" s="1"/>
  <c r="E84" i="1"/>
  <c r="E83" i="1" s="1"/>
  <c r="E77" i="1" s="1"/>
  <c r="D84" i="1"/>
  <c r="C84" i="1" s="1"/>
  <c r="H82" i="1"/>
  <c r="G82" i="1"/>
  <c r="F82" i="1"/>
  <c r="E82" i="1"/>
  <c r="D82" i="1"/>
  <c r="C82" i="1"/>
  <c r="I82" i="1" s="1"/>
  <c r="H81" i="1"/>
  <c r="G81" i="1"/>
  <c r="F81" i="1" s="1"/>
  <c r="I81" i="1" s="1"/>
  <c r="E81" i="1"/>
  <c r="D81" i="1"/>
  <c r="C81" i="1"/>
  <c r="H80" i="1"/>
  <c r="G80" i="1"/>
  <c r="F80" i="1" s="1"/>
  <c r="E80" i="1"/>
  <c r="D80" i="1"/>
  <c r="C80" i="1" s="1"/>
  <c r="I80" i="1" s="1"/>
  <c r="H79" i="1"/>
  <c r="H78" i="1" s="1"/>
  <c r="H77" i="1" s="1"/>
  <c r="G79" i="1"/>
  <c r="F79" i="1" s="1"/>
  <c r="E79" i="1"/>
  <c r="D79" i="1"/>
  <c r="C79" i="1" s="1"/>
  <c r="I79" i="1" s="1"/>
  <c r="E78" i="1"/>
  <c r="H76" i="1"/>
  <c r="G76" i="1"/>
  <c r="F76" i="1"/>
  <c r="E76" i="1"/>
  <c r="D76" i="1"/>
  <c r="C76" i="1"/>
  <c r="I76" i="1" s="1"/>
  <c r="H75" i="1"/>
  <c r="G75" i="1"/>
  <c r="F75" i="1" s="1"/>
  <c r="E75" i="1"/>
  <c r="D75" i="1"/>
  <c r="C75" i="1"/>
  <c r="H74" i="1"/>
  <c r="G74" i="1"/>
  <c r="F74" i="1" s="1"/>
  <c r="I74" i="1" s="1"/>
  <c r="E74" i="1"/>
  <c r="D74" i="1"/>
  <c r="D72" i="1" s="1"/>
  <c r="C74" i="1"/>
  <c r="H73" i="1"/>
  <c r="G73" i="1"/>
  <c r="F73" i="1" s="1"/>
  <c r="E73" i="1"/>
  <c r="E72" i="1" s="1"/>
  <c r="D73" i="1"/>
  <c r="C73" i="1" s="1"/>
  <c r="I73" i="1" s="1"/>
  <c r="H72" i="1"/>
  <c r="H71" i="1" s="1"/>
  <c r="G72" i="1"/>
  <c r="F72" i="1" s="1"/>
  <c r="H66" i="1"/>
  <c r="G66" i="1"/>
  <c r="F66" i="1" s="1"/>
  <c r="E66" i="1"/>
  <c r="D66" i="1"/>
  <c r="C66" i="1" s="1"/>
  <c r="H65" i="1"/>
  <c r="G65" i="1"/>
  <c r="F65" i="1"/>
  <c r="E65" i="1"/>
  <c r="D65" i="1"/>
  <c r="C65" i="1"/>
  <c r="I65" i="1" s="1"/>
  <c r="H64" i="1"/>
  <c r="G64" i="1"/>
  <c r="F64" i="1"/>
  <c r="E64" i="1"/>
  <c r="D64" i="1"/>
  <c r="C64" i="1" s="1"/>
  <c r="I64" i="1" s="1"/>
  <c r="H63" i="1"/>
  <c r="G63" i="1"/>
  <c r="F63" i="1"/>
  <c r="E63" i="1"/>
  <c r="D63" i="1"/>
  <c r="C63" i="1" s="1"/>
  <c r="I63" i="1" s="1"/>
  <c r="H62" i="1"/>
  <c r="G62" i="1"/>
  <c r="F62" i="1" s="1"/>
  <c r="E62" i="1"/>
  <c r="D62" i="1"/>
  <c r="C62" i="1" s="1"/>
  <c r="I62" i="1" s="1"/>
  <c r="H61" i="1"/>
  <c r="G61" i="1"/>
  <c r="F61" i="1" s="1"/>
  <c r="E61" i="1"/>
  <c r="D61" i="1"/>
  <c r="C61" i="1"/>
  <c r="I61" i="1" s="1"/>
  <c r="H60" i="1"/>
  <c r="G60" i="1"/>
  <c r="F60" i="1"/>
  <c r="E60" i="1"/>
  <c r="D60" i="1"/>
  <c r="C60" i="1"/>
  <c r="I60" i="1" s="1"/>
  <c r="H59" i="1"/>
  <c r="G59" i="1"/>
  <c r="F59" i="1" s="1"/>
  <c r="I59" i="1" s="1"/>
  <c r="E59" i="1"/>
  <c r="D59" i="1"/>
  <c r="C59" i="1"/>
  <c r="H58" i="1"/>
  <c r="G58" i="1"/>
  <c r="F58" i="1" s="1"/>
  <c r="E58" i="1"/>
  <c r="D58" i="1"/>
  <c r="C58" i="1" s="1"/>
  <c r="I58" i="1" s="1"/>
  <c r="H57" i="1"/>
  <c r="G57" i="1"/>
  <c r="F57" i="1" s="1"/>
  <c r="E57" i="1"/>
  <c r="D57" i="1"/>
  <c r="C57" i="1" s="1"/>
  <c r="I57" i="1" s="1"/>
  <c r="H56" i="1"/>
  <c r="G56" i="1"/>
  <c r="F56" i="1"/>
  <c r="E56" i="1"/>
  <c r="D56" i="1"/>
  <c r="C56" i="1" s="1"/>
  <c r="I56" i="1" s="1"/>
  <c r="H55" i="1"/>
  <c r="G55" i="1"/>
  <c r="F55" i="1"/>
  <c r="E55" i="1"/>
  <c r="E40" i="1" s="1"/>
  <c r="D55" i="1"/>
  <c r="C55" i="1" s="1"/>
  <c r="I55" i="1" s="1"/>
  <c r="H54" i="1"/>
  <c r="G54" i="1"/>
  <c r="F54" i="1"/>
  <c r="E54" i="1"/>
  <c r="D54" i="1"/>
  <c r="C54" i="1"/>
  <c r="I54" i="1" s="1"/>
  <c r="H53" i="1"/>
  <c r="G53" i="1"/>
  <c r="F53" i="1" s="1"/>
  <c r="E53" i="1"/>
  <c r="D53" i="1"/>
  <c r="C53" i="1"/>
  <c r="H52" i="1"/>
  <c r="G52" i="1"/>
  <c r="F52" i="1" s="1"/>
  <c r="I52" i="1" s="1"/>
  <c r="E52" i="1"/>
  <c r="D52" i="1"/>
  <c r="C52" i="1"/>
  <c r="H51" i="1"/>
  <c r="G51" i="1"/>
  <c r="F51" i="1" s="1"/>
  <c r="E51" i="1"/>
  <c r="D51" i="1"/>
  <c r="C51" i="1" s="1"/>
  <c r="I51" i="1" s="1"/>
  <c r="H50" i="1"/>
  <c r="G50" i="1"/>
  <c r="F50" i="1" s="1"/>
  <c r="E50" i="1"/>
  <c r="D50" i="1"/>
  <c r="C50" i="1" s="1"/>
  <c r="H49" i="1"/>
  <c r="G49" i="1"/>
  <c r="F49" i="1"/>
  <c r="E49" i="1"/>
  <c r="D49" i="1"/>
  <c r="C49" i="1"/>
  <c r="I49" i="1" s="1"/>
  <c r="H48" i="1"/>
  <c r="G48" i="1"/>
  <c r="F48" i="1"/>
  <c r="E48" i="1"/>
  <c r="D48" i="1"/>
  <c r="C48" i="1" s="1"/>
  <c r="I48" i="1" s="1"/>
  <c r="H47" i="1"/>
  <c r="G47" i="1"/>
  <c r="F47" i="1"/>
  <c r="E47" i="1"/>
  <c r="D47" i="1"/>
  <c r="C47" i="1" s="1"/>
  <c r="I47" i="1" s="1"/>
  <c r="H46" i="1"/>
  <c r="F46" i="1" s="1"/>
  <c r="G46" i="1"/>
  <c r="E46" i="1"/>
  <c r="D46" i="1"/>
  <c r="C46" i="1" s="1"/>
  <c r="I46" i="1" s="1"/>
  <c r="H45" i="1"/>
  <c r="G45" i="1"/>
  <c r="F45" i="1" s="1"/>
  <c r="E45" i="1"/>
  <c r="D45" i="1"/>
  <c r="C45" i="1"/>
  <c r="I44" i="1"/>
  <c r="H44" i="1"/>
  <c r="G44" i="1"/>
  <c r="F44" i="1"/>
  <c r="E44" i="1"/>
  <c r="D44" i="1"/>
  <c r="C44" i="1"/>
  <c r="H43" i="1"/>
  <c r="G43" i="1"/>
  <c r="F43" i="1" s="1"/>
  <c r="I43" i="1" s="1"/>
  <c r="E43" i="1"/>
  <c r="D43" i="1"/>
  <c r="C43" i="1"/>
  <c r="H42" i="1"/>
  <c r="G42" i="1"/>
  <c r="F42" i="1" s="1"/>
  <c r="E42" i="1"/>
  <c r="D42" i="1"/>
  <c r="C42" i="1" s="1"/>
  <c r="H41" i="1"/>
  <c r="H40" i="1" s="1"/>
  <c r="G41" i="1"/>
  <c r="F41" i="1" s="1"/>
  <c r="E41" i="1"/>
  <c r="D41" i="1"/>
  <c r="C41" i="1" s="1"/>
  <c r="I41" i="1" s="1"/>
  <c r="F37" i="1"/>
  <c r="C37" i="1"/>
  <c r="E71" i="1" l="1"/>
  <c r="I87" i="1"/>
  <c r="C72" i="1"/>
  <c r="I72" i="1" s="1"/>
  <c r="I84" i="1"/>
  <c r="I53" i="1"/>
  <c r="I75" i="1"/>
  <c r="I66" i="1"/>
  <c r="I50" i="1"/>
  <c r="I42" i="1"/>
  <c r="I45" i="1"/>
  <c r="C68" i="1"/>
  <c r="F68" i="1"/>
  <c r="D40" i="1"/>
  <c r="D78" i="1"/>
  <c r="G89" i="1"/>
  <c r="F89" i="1" s="1"/>
  <c r="I89" i="1" s="1"/>
  <c r="G40" i="1"/>
  <c r="G78" i="1"/>
  <c r="D83" i="1"/>
  <c r="C83" i="1" s="1"/>
  <c r="I83" i="1" s="1"/>
  <c r="F40" i="1" l="1"/>
  <c r="C40" i="1"/>
  <c r="I40" i="1" s="1"/>
  <c r="D77" i="1"/>
  <c r="C78" i="1"/>
  <c r="F78" i="1"/>
  <c r="G77" i="1"/>
  <c r="I78" i="1" l="1"/>
  <c r="C77" i="1"/>
  <c r="D71" i="1"/>
  <c r="C71" i="1" s="1"/>
  <c r="G71" i="1"/>
  <c r="F71" i="1" s="1"/>
  <c r="F77" i="1"/>
  <c r="I71" i="1" l="1"/>
  <c r="I77" i="1"/>
</calcChain>
</file>

<file path=xl/sharedStrings.xml><?xml version="1.0" encoding="utf-8"?>
<sst xmlns="http://schemas.openxmlformats.org/spreadsheetml/2006/main" count="128" uniqueCount="86">
  <si>
    <t>登録者数</t>
    <rPh sb="0" eb="3">
      <t>トウロクシャ</t>
    </rPh>
    <rPh sb="3" eb="4">
      <t>スウ</t>
    </rPh>
    <phoneticPr fontId="3"/>
  </si>
  <si>
    <t>(A)</t>
    <phoneticPr fontId="3"/>
  </si>
  <si>
    <t>内</t>
    <rPh sb="0" eb="1">
      <t>ウチ</t>
    </rPh>
    <phoneticPr fontId="3"/>
  </si>
  <si>
    <t>訳</t>
    <rPh sb="0" eb="1">
      <t>ワケ</t>
    </rPh>
    <phoneticPr fontId="3"/>
  </si>
  <si>
    <t>(B)</t>
    <phoneticPr fontId="3"/>
  </si>
  <si>
    <t>増（△）減</t>
    <rPh sb="0" eb="1">
      <t>ゾウ</t>
    </rPh>
    <rPh sb="4" eb="5">
      <t>ゲン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</si>
  <si>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</si>
  <si>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</si>
  <si>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</si>
  <si>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</si>
  <si>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(A-B)</t>
    <phoneticPr fontId="3"/>
  </si>
  <si>
    <t>総数</t>
    <rPh sb="0" eb="2">
      <t>ソウスウ</t>
    </rPh>
    <phoneticPr fontId="3"/>
  </si>
  <si>
    <t>区部</t>
    <rPh sb="0" eb="2">
      <t>クブ</t>
    </rPh>
    <phoneticPr fontId="3"/>
  </si>
  <si>
    <t>市部</t>
    <rPh sb="0" eb="2">
      <t>シブ</t>
    </rPh>
    <phoneticPr fontId="3"/>
  </si>
  <si>
    <t>町村部</t>
    <rPh sb="0" eb="3">
      <t>チョウソンブ</t>
    </rPh>
    <phoneticPr fontId="3"/>
  </si>
  <si>
    <t>郡部</t>
    <rPh sb="0" eb="2">
      <t>グンブ</t>
    </rPh>
    <phoneticPr fontId="3"/>
  </si>
  <si>
    <t>島部</t>
    <rPh sb="0" eb="1">
      <t>トウ</t>
    </rPh>
    <rPh sb="1" eb="2">
      <t>ブ</t>
    </rPh>
    <phoneticPr fontId="3"/>
  </si>
  <si>
    <t>千代田区</t>
    <rPh sb="0" eb="4">
      <t>チヨダク</t>
    </rPh>
    <phoneticPr fontId="3"/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</si>
  <si>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</si>
  <si>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</si>
  <si>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</si>
  <si>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</si>
  <si>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</si>
  <si>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</si>
  <si>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</si>
  <si>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</si>
  <si>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</si>
  <si>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</si>
  <si>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</si>
  <si>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</si>
  <si>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</si>
  <si>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</si>
  <si>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</si>
  <si>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</si>
  <si>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</si>
  <si>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</si>
  <si>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</si>
  <si>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</si>
  <si>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  <rPh sb="0" eb="2">
      <t>カツシカ</t>
    </rPh>
    <phoneticPr fontId="3"/>
  </si>
  <si>
    <t>江戸川区</t>
  </si>
  <si>
    <t>八王子市</t>
    <rPh sb="0" eb="4">
      <t>ハチオウジシ</t>
    </rPh>
    <phoneticPr fontId="3"/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</si>
  <si>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</si>
  <si>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</si>
  <si>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</si>
  <si>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</si>
  <si>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</si>
  <si>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</si>
  <si>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</si>
  <si>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</si>
  <si>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</si>
  <si>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</si>
  <si>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</si>
  <si>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</si>
  <si>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</si>
  <si>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</si>
  <si>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</si>
  <si>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</si>
  <si>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</si>
  <si>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</si>
  <si>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</si>
  <si>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</si>
  <si>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</si>
  <si>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</si>
  <si>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</si>
  <si>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</si>
  <si>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</si>
  <si>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  <rPh sb="0" eb="3">
      <t>ミズホマチ</t>
    </rPh>
    <phoneticPr fontId="3"/>
  </si>
  <si>
    <t>日の出町</t>
    <rPh sb="0" eb="1">
      <t>ヒ</t>
    </rPh>
    <rPh sb="2" eb="4">
      <t>デマチ</t>
    </rPh>
    <phoneticPr fontId="3"/>
  </si>
  <si>
    <t>檜原村</t>
    <rPh sb="0" eb="3">
      <t>ヒノハラムラ</t>
    </rPh>
    <phoneticPr fontId="3"/>
  </si>
  <si>
    <t>奥多摩町</t>
    <rPh sb="0" eb="4">
      <t>オクタママチ</t>
    </rPh>
    <phoneticPr fontId="3"/>
  </si>
  <si>
    <t>大島支庁計</t>
    <rPh sb="0" eb="2">
      <t>オオシマ</t>
    </rPh>
    <rPh sb="2" eb="4">
      <t>シチョウ</t>
    </rPh>
    <rPh sb="4" eb="5">
      <t>ケイ</t>
    </rPh>
    <phoneticPr fontId="3"/>
  </si>
  <si>
    <t>大島町</t>
    <rPh sb="0" eb="3">
      <t>オオシママチ</t>
    </rPh>
    <phoneticPr fontId="3"/>
  </si>
  <si>
    <t>利島村</t>
    <rPh sb="0" eb="3">
      <t>トシマムラ</t>
    </rPh>
    <phoneticPr fontId="3"/>
  </si>
  <si>
    <t>新島村</t>
    <rPh sb="0" eb="3">
      <t>ニイジマムラ</t>
    </rPh>
    <phoneticPr fontId="3"/>
  </si>
  <si>
    <t>神津島村</t>
    <rPh sb="0" eb="4">
      <t>コウヅシマムラ</t>
    </rPh>
    <phoneticPr fontId="3"/>
  </si>
  <si>
    <t>三宅支庁計</t>
    <rPh sb="0" eb="2">
      <t>ミヤケ</t>
    </rPh>
    <rPh sb="2" eb="4">
      <t>シチョウ</t>
    </rPh>
    <rPh sb="4" eb="5">
      <t>ケイ</t>
    </rPh>
    <phoneticPr fontId="3"/>
  </si>
  <si>
    <t>三宅村</t>
    <rPh sb="0" eb="3">
      <t>ミヤケムラ</t>
    </rPh>
    <phoneticPr fontId="3"/>
  </si>
  <si>
    <t>御蔵島村</t>
    <rPh sb="0" eb="4">
      <t>ミクラジマムラ</t>
    </rPh>
    <phoneticPr fontId="3"/>
  </si>
  <si>
    <t>八丈支庁計</t>
    <rPh sb="0" eb="2">
      <t>ハチジョウ</t>
    </rPh>
    <rPh sb="2" eb="4">
      <t>シチョウ</t>
    </rPh>
    <rPh sb="4" eb="5">
      <t>ケイ</t>
    </rPh>
    <phoneticPr fontId="3"/>
  </si>
  <si>
    <t>八丈町</t>
    <rPh sb="0" eb="3">
      <t>ハチジョウマチ</t>
    </rPh>
    <phoneticPr fontId="3"/>
  </si>
  <si>
    <t>青ヶ島村</t>
    <rPh sb="0" eb="4">
      <t>アオガシマムラ</t>
    </rPh>
    <phoneticPr fontId="3"/>
  </si>
  <si>
    <t>小笠原支庁計</t>
    <rPh sb="0" eb="3">
      <t>オガサワラ</t>
    </rPh>
    <rPh sb="3" eb="5">
      <t>シチョウ</t>
    </rPh>
    <rPh sb="5" eb="6">
      <t>ケイ</t>
    </rPh>
    <phoneticPr fontId="3"/>
  </si>
  <si>
    <t>小笠原村</t>
    <rPh sb="0" eb="4">
      <t>オガサワラムラ</t>
    </rPh>
    <phoneticPr fontId="3"/>
  </si>
  <si>
    <t>２　登録日現在　在外選挙人名簿登録者数〈対前回比較〉</t>
  </si>
  <si>
    <t>今回（令和７年６月登録日）</t>
  </si>
  <si>
    <t>前回（令和７年３月登録日）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</si>
</sst>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-OTF ゴシックMB101 PUA R"/>
      <family val="2"/>
      <charset val="128"/>
    </font>
    <font>
      <sz val="6"/>
      <name val="ＭＳ Ｐゴシック"/>
      <family val="3"/>
      <charset val="128"/>
    </font>
    <font>
      <sz val="10"/>
      <name val="A-OTF リュウミン PUA L-K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38" fontId="4" fillId="0" borderId="9" xfId="1" applyFont="1" applyBorder="1" applyAlignment="1" applyProtection="1">
      <alignment vertical="center"/>
    </xf>
    <xf numFmtId="38" fontId="4" fillId="0" borderId="15" xfId="1" applyFont="1" applyBorder="1" applyAlignment="1" applyProtection="1">
      <alignment vertical="center"/>
    </xf>
    <xf numFmtId="176" fontId="4" fillId="0" borderId="15" xfId="1" applyNumberFormat="1" applyFont="1" applyBorder="1" applyAlignment="1" applyProtection="1">
      <alignment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38" fontId="4" fillId="0" borderId="18" xfId="1" applyFont="1" applyBorder="1" applyAlignment="1" applyProtection="1">
      <alignment vertical="center"/>
    </xf>
    <xf numFmtId="176" fontId="4" fillId="0" borderId="19" xfId="1" applyNumberFormat="1" applyFont="1" applyBorder="1" applyAlignment="1" applyProtection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38" fontId="4" fillId="0" borderId="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4" fillId="0" borderId="21" xfId="0" applyFont="1" applyBorder="1" applyAlignment="1">
      <alignment horizontal="distributed" vertical="center"/>
    </xf>
    <xf numFmtId="38" fontId="4" fillId="0" borderId="12" xfId="1" applyFont="1" applyFill="1" applyBorder="1" applyAlignment="1" applyProtection="1">
      <alignment vertical="center"/>
    </xf>
    <xf numFmtId="38" fontId="4" fillId="0" borderId="10" xfId="1" applyFont="1" applyBorder="1" applyAlignment="1" applyProtection="1">
      <alignment vertical="center"/>
    </xf>
    <xf numFmtId="176" fontId="4" fillId="0" borderId="12" xfId="1" applyNumberFormat="1" applyFont="1" applyBorder="1" applyAlignment="1" applyProtection="1">
      <alignment vertical="center"/>
    </xf>
    <xf numFmtId="38" fontId="4" fillId="0" borderId="22" xfId="1" applyFont="1" applyBorder="1" applyAlignment="1" applyProtection="1">
      <alignment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38" fontId="4" fillId="2" borderId="18" xfId="1" applyFont="1" applyFill="1" applyBorder="1" applyAlignment="1" applyProtection="1">
      <alignment vertical="center"/>
    </xf>
    <xf numFmtId="176" fontId="4" fillId="0" borderId="18" xfId="1" applyNumberFormat="1" applyFont="1" applyBorder="1" applyAlignment="1" applyProtection="1">
      <alignment vertical="center"/>
    </xf>
    <xf numFmtId="38" fontId="4" fillId="2" borderId="4" xfId="1" applyFont="1" applyFill="1" applyBorder="1" applyAlignment="1" applyProtection="1">
      <alignment vertical="center"/>
    </xf>
    <xf numFmtId="176" fontId="4" fillId="0" borderId="4" xfId="1" applyNumberFormat="1" applyFont="1" applyFill="1" applyBorder="1" applyAlignment="1">
      <alignment vertical="center"/>
    </xf>
    <xf numFmtId="38" fontId="4" fillId="0" borderId="4" xfId="1" applyFont="1" applyFill="1" applyBorder="1" applyAlignment="1" applyProtection="1">
      <alignment vertical="center"/>
    </xf>
    <xf numFmtId="176" fontId="4" fillId="0" borderId="4" xfId="1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distributed" vertical="center"/>
    </xf>
    <xf numFmtId="38" fontId="4" fillId="0" borderId="1" xfId="1" applyFont="1" applyBorder="1" applyAlignment="1" applyProtection="1">
      <alignment vertical="center"/>
    </xf>
    <xf numFmtId="0" fontId="4" fillId="0" borderId="25" xfId="0" applyFont="1" applyBorder="1" applyAlignment="1">
      <alignment horizontal="right" vertical="center"/>
    </xf>
    <xf numFmtId="38" fontId="4" fillId="0" borderId="5" xfId="1" applyFont="1" applyBorder="1" applyAlignment="1" applyProtection="1">
      <alignment horizontal="center" vertical="center"/>
    </xf>
    <xf numFmtId="38" fontId="4" fillId="0" borderId="10" xfId="1" applyFont="1" applyBorder="1" applyAlignment="1" applyProtection="1">
      <alignment horizontal="center" vertical="center"/>
    </xf>
    <xf numFmtId="38" fontId="4" fillId="0" borderId="26" xfId="1" applyFont="1" applyBorder="1" applyAlignment="1" applyProtection="1">
      <alignment vertical="center"/>
    </xf>
    <xf numFmtId="38" fontId="4" fillId="2" borderId="26" xfId="1" applyFont="1" applyFill="1" applyBorder="1" applyAlignment="1" applyProtection="1">
      <alignment vertical="center"/>
    </xf>
    <xf numFmtId="176" fontId="4" fillId="0" borderId="26" xfId="1" applyNumberFormat="1" applyFont="1" applyBorder="1" applyAlignment="1" applyProtection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38" fontId="4" fillId="0" borderId="29" xfId="1" applyFont="1" applyBorder="1" applyAlignment="1" applyProtection="1">
      <alignment vertical="center"/>
    </xf>
    <xf numFmtId="176" fontId="4" fillId="0" borderId="29" xfId="1" applyNumberFormat="1" applyFont="1" applyBorder="1" applyAlignment="1" applyProtection="1">
      <alignment vertical="center"/>
    </xf>
    <xf numFmtId="38" fontId="4" fillId="0" borderId="19" xfId="1" applyFont="1" applyBorder="1" applyAlignment="1" applyProtection="1">
      <alignment vertical="center"/>
    </xf>
    <xf numFmtId="38" fontId="4" fillId="0" borderId="30" xfId="1" applyFont="1" applyBorder="1" applyAlignment="1" applyProtection="1">
      <alignment vertical="center"/>
    </xf>
    <xf numFmtId="0" fontId="4" fillId="0" borderId="21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176" fontId="4" fillId="0" borderId="5" xfId="1" applyNumberFormat="1" applyFont="1" applyBorder="1" applyAlignment="1" applyProtection="1">
      <alignment vertical="center"/>
    </xf>
    <xf numFmtId="38" fontId="4" fillId="0" borderId="12" xfId="1" applyFont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2</xdr:row>
      <xdr:rowOff>11206</xdr:rowOff>
    </xdr:from>
    <xdr:to>
      <xdr:col>2</xdr:col>
      <xdr:colOff>0</xdr:colOff>
      <xdr:row>4</xdr:row>
      <xdr:rowOff>285750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131751-9CB2-4E6E-98D3-C8D986D500A4}"/>
            </a:ext>
          </a:extLst>
        </xdr:cNvPr>
        <xdr:cNvSpPr>
          <a:spLocks noChangeShapeType="1"/>
        </xdr:cNvSpPr>
      </xdr:nvSpPr>
      <xdr:spPr bwMode="auto">
        <a:xfrm flipH="1" flipV="1">
          <a:off x="31712" y="346486"/>
          <a:ext cx="949363" cy="8784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B7601EF1-2B12-4685-B6BA-778BC14A6946}"/>
            </a:ext>
          </a:extLst>
        </xdr:cNvPr>
        <xdr:cNvSpPr>
          <a:spLocks noChangeShapeType="1"/>
        </xdr:cNvSpPr>
      </xdr:nvSpPr>
      <xdr:spPr bwMode="auto">
        <a:xfrm flipH="1" flipV="1">
          <a:off x="0" y="10744200"/>
          <a:ext cx="981075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0</xdr:rowOff>
    </xdr:from>
    <xdr:to>
      <xdr:col>2</xdr:col>
      <xdr:colOff>0</xdr:colOff>
      <xdr:row>70</xdr:row>
      <xdr:rowOff>9524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563CE8AC-13D3-45E6-8806-0688AAD1BFEF}"/>
            </a:ext>
          </a:extLst>
        </xdr:cNvPr>
        <xdr:cNvSpPr>
          <a:spLocks noChangeShapeType="1"/>
        </xdr:cNvSpPr>
      </xdr:nvSpPr>
      <xdr:spPr bwMode="auto">
        <a:xfrm flipH="1" flipV="1">
          <a:off x="0" y="20240625"/>
          <a:ext cx="981075" cy="92582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69.14\default\&#36984;&#25369;&#35506;&#36984;&#25369;&#20418;\&#9660;&#23450;&#26178;&#30331;&#37682;\&#20196;&#21644;7&#24180;\&#20196;&#21644;7&#24180;6&#26376;\3_&#21306;&#24066;&#30010;&#26449;&#8594;&#37117;&#36984;&#31649;&#65288;&#38598;&#35336;&#65289;\00_&#38598;&#35336;&#34920;&#65288;&#20803;&#12487;&#12540;&#12479;&#65289;.xlsx" TargetMode="External"/><Relationship Id="rId1" Type="http://schemas.openxmlformats.org/officeDocument/2006/relationships/externalLinkPath" Target="/&#36984;&#25369;&#35506;&#36984;&#25369;&#20418;/&#9660;&#23450;&#26178;&#30331;&#37682;/&#20196;&#21644;7&#24180;/&#20196;&#21644;7&#24180;6&#26376;/3_&#21306;&#24066;&#30010;&#26449;&#8594;&#37117;&#36984;&#31649;&#65288;&#38598;&#35336;&#65289;/00_&#38598;&#35336;&#34920;&#65288;&#20803;&#12487;&#12540;&#124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・２（国内）"/>
      <sheetName val="別紙５・６（在外）"/>
      <sheetName val="前回データ点検（国内）"/>
      <sheetName val="前回データ点検（在外）"/>
    </sheetNames>
    <sheetDataSet>
      <sheetData sheetId="0">
        <row r="1">
          <cell r="E1" t="str">
            <v>令和７年６月</v>
          </cell>
        </row>
      </sheetData>
      <sheetData sheetId="1">
        <row r="7">
          <cell r="C7">
            <v>371</v>
          </cell>
        </row>
        <row r="37">
          <cell r="D37">
            <v>37</v>
          </cell>
          <cell r="E37">
            <v>56</v>
          </cell>
          <cell r="G37">
            <v>37</v>
          </cell>
          <cell r="H37">
            <v>55</v>
          </cell>
        </row>
        <row r="38">
          <cell r="D38">
            <v>157</v>
          </cell>
          <cell r="E38">
            <v>263</v>
          </cell>
          <cell r="G38">
            <v>154</v>
          </cell>
          <cell r="H38">
            <v>254</v>
          </cell>
        </row>
        <row r="39">
          <cell r="D39">
            <v>82</v>
          </cell>
          <cell r="E39">
            <v>99</v>
          </cell>
          <cell r="G39">
            <v>80</v>
          </cell>
          <cell r="H39">
            <v>96</v>
          </cell>
        </row>
        <row r="40">
          <cell r="D40">
            <v>174</v>
          </cell>
          <cell r="E40">
            <v>239</v>
          </cell>
          <cell r="G40">
            <v>170</v>
          </cell>
          <cell r="H40">
            <v>228</v>
          </cell>
        </row>
        <row r="41">
          <cell r="D41">
            <v>194</v>
          </cell>
          <cell r="E41">
            <v>250</v>
          </cell>
          <cell r="G41">
            <v>193</v>
          </cell>
          <cell r="H41">
            <v>244</v>
          </cell>
        </row>
        <row r="42">
          <cell r="D42">
            <v>41</v>
          </cell>
          <cell r="E42">
            <v>66</v>
          </cell>
          <cell r="G42">
            <v>38</v>
          </cell>
          <cell r="H42">
            <v>62</v>
          </cell>
        </row>
        <row r="43">
          <cell r="D43">
            <v>115</v>
          </cell>
          <cell r="E43">
            <v>147</v>
          </cell>
          <cell r="G43">
            <v>114</v>
          </cell>
          <cell r="H43">
            <v>146</v>
          </cell>
        </row>
        <row r="44">
          <cell r="D44">
            <v>52</v>
          </cell>
          <cell r="E44">
            <v>60</v>
          </cell>
          <cell r="G44">
            <v>50</v>
          </cell>
          <cell r="H44">
            <v>60</v>
          </cell>
        </row>
        <row r="45">
          <cell r="D45">
            <v>142</v>
          </cell>
          <cell r="E45">
            <v>213</v>
          </cell>
          <cell r="G45">
            <v>138</v>
          </cell>
          <cell r="H45">
            <v>209</v>
          </cell>
        </row>
        <row r="46">
          <cell r="D46">
            <v>177</v>
          </cell>
          <cell r="E46">
            <v>301</v>
          </cell>
          <cell r="G46">
            <v>176</v>
          </cell>
          <cell r="H46">
            <v>300</v>
          </cell>
        </row>
        <row r="47">
          <cell r="D47">
            <v>134</v>
          </cell>
          <cell r="E47">
            <v>125</v>
          </cell>
          <cell r="G47">
            <v>133</v>
          </cell>
          <cell r="H47">
            <v>125</v>
          </cell>
        </row>
        <row r="48">
          <cell r="D48">
            <v>97</v>
          </cell>
          <cell r="E48">
            <v>156</v>
          </cell>
          <cell r="G48">
            <v>93</v>
          </cell>
          <cell r="H48">
            <v>151</v>
          </cell>
        </row>
        <row r="49">
          <cell r="D49">
            <v>83</v>
          </cell>
          <cell r="E49">
            <v>129</v>
          </cell>
          <cell r="G49">
            <v>78</v>
          </cell>
          <cell r="H49">
            <v>128</v>
          </cell>
        </row>
        <row r="50">
          <cell r="D50">
            <v>65</v>
          </cell>
          <cell r="E50">
            <v>87</v>
          </cell>
          <cell r="G50">
            <v>63</v>
          </cell>
          <cell r="H50">
            <v>84</v>
          </cell>
        </row>
        <row r="51">
          <cell r="D51">
            <v>107</v>
          </cell>
          <cell r="E51">
            <v>143</v>
          </cell>
          <cell r="G51">
            <v>104</v>
          </cell>
          <cell r="H51">
            <v>136</v>
          </cell>
        </row>
        <row r="52">
          <cell r="D52">
            <v>53</v>
          </cell>
          <cell r="E52">
            <v>79</v>
          </cell>
          <cell r="G52">
            <v>53</v>
          </cell>
          <cell r="H52">
            <v>78</v>
          </cell>
        </row>
        <row r="53">
          <cell r="D53">
            <v>23</v>
          </cell>
          <cell r="E53">
            <v>49</v>
          </cell>
          <cell r="G53">
            <v>23</v>
          </cell>
          <cell r="H53">
            <v>49</v>
          </cell>
        </row>
        <row r="54">
          <cell r="D54">
            <v>48</v>
          </cell>
          <cell r="E54">
            <v>64</v>
          </cell>
          <cell r="G54">
            <v>50</v>
          </cell>
          <cell r="H54">
            <v>68</v>
          </cell>
        </row>
        <row r="55">
          <cell r="D55">
            <v>26</v>
          </cell>
          <cell r="E55">
            <v>38</v>
          </cell>
          <cell r="G55">
            <v>26</v>
          </cell>
          <cell r="H55">
            <v>38</v>
          </cell>
        </row>
        <row r="56">
          <cell r="D56">
            <v>24</v>
          </cell>
          <cell r="E56">
            <v>38</v>
          </cell>
          <cell r="G56">
            <v>23</v>
          </cell>
          <cell r="H56">
            <v>37</v>
          </cell>
        </row>
        <row r="57">
          <cell r="D57">
            <v>52</v>
          </cell>
          <cell r="E57">
            <v>82</v>
          </cell>
          <cell r="G57">
            <v>49</v>
          </cell>
          <cell r="H57">
            <v>79</v>
          </cell>
        </row>
        <row r="58">
          <cell r="D58">
            <v>19</v>
          </cell>
          <cell r="E58">
            <v>41</v>
          </cell>
          <cell r="G58">
            <v>19</v>
          </cell>
          <cell r="H58">
            <v>40</v>
          </cell>
        </row>
        <row r="59">
          <cell r="D59">
            <v>81</v>
          </cell>
          <cell r="E59">
            <v>132</v>
          </cell>
          <cell r="G59">
            <v>77</v>
          </cell>
          <cell r="H59">
            <v>129</v>
          </cell>
        </row>
        <row r="60">
          <cell r="D60">
            <v>40</v>
          </cell>
          <cell r="E60">
            <v>47</v>
          </cell>
          <cell r="G60">
            <v>41</v>
          </cell>
          <cell r="H60">
            <v>41</v>
          </cell>
        </row>
        <row r="61">
          <cell r="D61">
            <v>20</v>
          </cell>
          <cell r="E61">
            <v>36</v>
          </cell>
          <cell r="G61">
            <v>19</v>
          </cell>
          <cell r="H61">
            <v>34</v>
          </cell>
        </row>
        <row r="62">
          <cell r="D62">
            <v>15</v>
          </cell>
          <cell r="E62">
            <v>26</v>
          </cell>
          <cell r="G62">
            <v>15</v>
          </cell>
          <cell r="H62">
            <v>25</v>
          </cell>
        </row>
        <row r="63">
          <cell r="D63">
            <v>93</v>
          </cell>
          <cell r="E63">
            <v>112</v>
          </cell>
          <cell r="G63">
            <v>87</v>
          </cell>
          <cell r="H63">
            <v>111</v>
          </cell>
        </row>
        <row r="64">
          <cell r="D64">
            <v>4</v>
          </cell>
          <cell r="E64">
            <v>13</v>
          </cell>
          <cell r="G64">
            <v>3</v>
          </cell>
          <cell r="H64">
            <v>13</v>
          </cell>
        </row>
        <row r="65">
          <cell r="D65">
            <v>5</v>
          </cell>
          <cell r="E65">
            <v>13</v>
          </cell>
          <cell r="G65">
            <v>5</v>
          </cell>
          <cell r="H65">
            <v>12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</row>
        <row r="67">
          <cell r="D67">
            <v>2</v>
          </cell>
          <cell r="E67">
            <v>3</v>
          </cell>
          <cell r="G67">
            <v>2</v>
          </cell>
          <cell r="H67">
            <v>3</v>
          </cell>
        </row>
        <row r="68">
          <cell r="D68">
            <v>2</v>
          </cell>
          <cell r="E68">
            <v>4</v>
          </cell>
          <cell r="G68">
            <v>2</v>
          </cell>
          <cell r="H68">
            <v>4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</row>
        <row r="70">
          <cell r="D70">
            <v>1</v>
          </cell>
          <cell r="E70">
            <v>1</v>
          </cell>
          <cell r="G70">
            <v>1</v>
          </cell>
          <cell r="H70">
            <v>1</v>
          </cell>
        </row>
        <row r="71">
          <cell r="D71">
            <v>2</v>
          </cell>
          <cell r="E71">
            <v>1</v>
          </cell>
          <cell r="G71">
            <v>2</v>
          </cell>
          <cell r="H71">
            <v>1</v>
          </cell>
        </row>
        <row r="72">
          <cell r="D72">
            <v>1</v>
          </cell>
          <cell r="E72">
            <v>0</v>
          </cell>
          <cell r="G72">
            <v>1</v>
          </cell>
          <cell r="H72">
            <v>0</v>
          </cell>
        </row>
        <row r="73">
          <cell r="D73">
            <v>0</v>
          </cell>
          <cell r="E73">
            <v>0</v>
          </cell>
          <cell r="G73">
            <v>0</v>
          </cell>
          <cell r="H73">
            <v>0</v>
          </cell>
        </row>
        <row r="74">
          <cell r="D74">
            <v>9</v>
          </cell>
          <cell r="E74">
            <v>12</v>
          </cell>
          <cell r="G74">
            <v>9</v>
          </cell>
          <cell r="H74">
            <v>12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</row>
        <row r="76">
          <cell r="D76">
            <v>2</v>
          </cell>
          <cell r="E76">
            <v>3</v>
          </cell>
          <cell r="G76">
            <v>2</v>
          </cell>
          <cell r="H76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99B91-B4BB-4FC6-9708-766D92AD3453}">
  <sheetPr>
    <tabColor theme="6" tint="0.39997558519241921"/>
  </sheetPr>
  <dimension ref="A1:I90"/>
  <sheetViews>
    <sheetView tabSelected="1" view="pageBreakPreview" zoomScaleNormal="100" zoomScaleSheetLayoutView="100" workbookViewId="0">
      <selection activeCell="B2" sqref="A1:I35"/>
    </sheetView>
  </sheetViews>
  <sheetFormatPr defaultColWidth="9" defaultRowHeight="12"/>
  <cols>
    <col min="1" max="1" width="1.6640625" style="2" customWidth="1"/>
    <col min="2" max="2" width="12.6640625" style="2" customWidth="1"/>
    <col min="3" max="9" width="10.109375" style="2" customWidth="1"/>
    <col min="10" max="16384" width="9" style="2"/>
  </cols>
  <sheetData>
    <row r="1" spans="1:9" ht="14.4">
      <c r="A1" s="1" t="s">
        <v>83</v>
      </c>
    </row>
    <row r="2" spans="1:9">
      <c r="B2" s="3"/>
    </row>
    <row r="3" spans="1:9" ht="24" customHeight="1">
      <c r="A3" s="4"/>
      <c r="B3" s="5" t="s">
        <v>0</v>
      </c>
      <c r="C3" s="6" t="s">
        <v>84</v>
      </c>
      <c r="D3" s="6"/>
      <c r="E3" s="6"/>
      <c r="F3" s="6" t="s">
        <v>85</v>
      </c>
      <c r="G3" s="6"/>
      <c r="H3" s="6"/>
      <c r="I3" s="7"/>
    </row>
    <row r="4" spans="1:9" ht="24" customHeight="1">
      <c r="A4" s="8"/>
      <c r="C4" s="7" t="s">
        <v>1</v>
      </c>
      <c r="D4" s="9" t="s">
        <v>2</v>
      </c>
      <c r="E4" s="10" t="s">
        <v>3</v>
      </c>
      <c r="F4" s="7" t="s">
        <v>4</v>
      </c>
      <c r="G4" s="9" t="s">
        <v>2</v>
      </c>
      <c r="H4" s="10" t="s">
        <v>3</v>
      </c>
      <c r="I4" s="11" t="s">
        <v>5</v>
      </c>
    </row>
    <row r="5" spans="1:9" ht="24" customHeight="1" thickBot="1">
      <c r="A5" s="12" t="s">
        <v>6</v>
      </c>
      <c r="B5" s="13"/>
      <c r="C5" s="14" t="s">
        <v>7</v>
      </c>
      <c r="D5" s="15" t="s">
        <v>8</v>
      </c>
      <c r="E5" s="15" t="s">
        <v>9</v>
      </c>
      <c r="F5" s="14" t="s">
        <v>7</v>
      </c>
      <c r="G5" s="15" t="s">
        <v>8</v>
      </c>
      <c r="H5" s="15" t="s">
        <v>9</v>
      </c>
      <c r="I5" s="14" t="s">
        <v>10</v>
      </c>
    </row>
    <row r="6" spans="1:9" ht="24" customHeight="1" thickBot="1">
      <c r="A6" s="16" t="s">
        <v>11</v>
      </c>
      <c r="B6" s="17"/>
      <c r="C6" s="18">
        <v>24390</v>
      </c>
      <c r="D6" s="19">
        <v>10596</v>
      </c>
      <c r="E6" s="19">
        <v>13794</v>
      </c>
      <c r="F6" s="18">
        <v>23836</v>
      </c>
      <c r="G6" s="19">
        <v>10323</v>
      </c>
      <c r="H6" s="19">
        <v>13513</v>
      </c>
      <c r="I6" s="20">
        <v>554</v>
      </c>
    </row>
    <row r="7" spans="1:9" ht="24" customHeight="1" thickTop="1">
      <c r="A7" s="21" t="s">
        <v>12</v>
      </c>
      <c r="B7" s="22"/>
      <c r="C7" s="23">
        <v>19083</v>
      </c>
      <c r="D7" s="18">
        <v>8417</v>
      </c>
      <c r="E7" s="18">
        <v>10666</v>
      </c>
      <c r="F7" s="23">
        <v>18650</v>
      </c>
      <c r="G7" s="18">
        <v>8193</v>
      </c>
      <c r="H7" s="18">
        <v>10457</v>
      </c>
      <c r="I7" s="24">
        <v>433</v>
      </c>
    </row>
    <row r="8" spans="1:9" ht="24" customHeight="1">
      <c r="A8" s="25" t="s">
        <v>13</v>
      </c>
      <c r="B8" s="26"/>
      <c r="C8" s="27">
        <v>5229</v>
      </c>
      <c r="D8" s="27">
        <v>2151</v>
      </c>
      <c r="E8" s="27">
        <v>3078</v>
      </c>
      <c r="F8" s="27">
        <v>5110</v>
      </c>
      <c r="G8" s="27">
        <v>2103</v>
      </c>
      <c r="H8" s="27">
        <v>3007</v>
      </c>
      <c r="I8" s="28">
        <v>119</v>
      </c>
    </row>
    <row r="9" spans="1:9" ht="24" customHeight="1">
      <c r="A9" s="25" t="s">
        <v>14</v>
      </c>
      <c r="B9" s="26"/>
      <c r="C9" s="27">
        <v>78</v>
      </c>
      <c r="D9" s="27">
        <v>28</v>
      </c>
      <c r="E9" s="27">
        <v>50</v>
      </c>
      <c r="F9" s="27">
        <v>76</v>
      </c>
      <c r="G9" s="27">
        <v>27</v>
      </c>
      <c r="H9" s="27">
        <v>49</v>
      </c>
      <c r="I9" s="28">
        <v>2</v>
      </c>
    </row>
    <row r="10" spans="1:9" ht="24" customHeight="1">
      <c r="A10" s="29"/>
      <c r="B10" s="30" t="s">
        <v>15</v>
      </c>
      <c r="C10" s="27">
        <v>40</v>
      </c>
      <c r="D10" s="27">
        <v>11</v>
      </c>
      <c r="E10" s="27">
        <v>29</v>
      </c>
      <c r="F10" s="27">
        <v>38</v>
      </c>
      <c r="G10" s="27">
        <v>10</v>
      </c>
      <c r="H10" s="27">
        <v>28</v>
      </c>
      <c r="I10" s="28">
        <v>2</v>
      </c>
    </row>
    <row r="11" spans="1:9" ht="24" customHeight="1" thickBot="1">
      <c r="A11" s="31"/>
      <c r="B11" s="32" t="s">
        <v>16</v>
      </c>
      <c r="C11" s="33">
        <v>38</v>
      </c>
      <c r="D11" s="34">
        <v>17</v>
      </c>
      <c r="E11" s="34">
        <v>21</v>
      </c>
      <c r="F11" s="33">
        <v>38</v>
      </c>
      <c r="G11" s="34">
        <v>17</v>
      </c>
      <c r="H11" s="34">
        <v>21</v>
      </c>
      <c r="I11" s="35">
        <v>0</v>
      </c>
    </row>
    <row r="12" spans="1:9" ht="24" customHeight="1" thickBot="1">
      <c r="A12" s="16" t="s">
        <v>12</v>
      </c>
      <c r="B12" s="17"/>
      <c r="C12" s="36">
        <v>19083</v>
      </c>
      <c r="D12" s="19">
        <v>8417</v>
      </c>
      <c r="E12" s="19">
        <v>10666</v>
      </c>
      <c r="F12" s="36">
        <v>18650</v>
      </c>
      <c r="G12" s="19">
        <v>8193</v>
      </c>
      <c r="H12" s="19">
        <v>10457</v>
      </c>
      <c r="I12" s="20">
        <v>433</v>
      </c>
    </row>
    <row r="13" spans="1:9" ht="24" customHeight="1" thickTop="1">
      <c r="A13" s="37" t="s">
        <v>17</v>
      </c>
      <c r="B13" s="38"/>
      <c r="C13" s="23">
        <v>371</v>
      </c>
      <c r="D13" s="39">
        <v>172</v>
      </c>
      <c r="E13" s="39">
        <v>199</v>
      </c>
      <c r="F13" s="23">
        <v>367</v>
      </c>
      <c r="G13" s="39">
        <v>172</v>
      </c>
      <c r="H13" s="39">
        <v>195</v>
      </c>
      <c r="I13" s="40">
        <v>4</v>
      </c>
    </row>
    <row r="14" spans="1:9" ht="24" customHeight="1">
      <c r="A14" s="25" t="s">
        <v>18</v>
      </c>
      <c r="B14" s="26"/>
      <c r="C14" s="27">
        <v>521</v>
      </c>
      <c r="D14" s="41">
        <v>245</v>
      </c>
      <c r="E14" s="41">
        <v>276</v>
      </c>
      <c r="F14" s="27">
        <v>500</v>
      </c>
      <c r="G14" s="41">
        <v>238</v>
      </c>
      <c r="H14" s="41">
        <v>262</v>
      </c>
      <c r="I14" s="28">
        <v>21</v>
      </c>
    </row>
    <row r="15" spans="1:9" ht="24" customHeight="1">
      <c r="A15" s="25" t="s">
        <v>19</v>
      </c>
      <c r="B15" s="26"/>
      <c r="C15" s="27">
        <v>1172</v>
      </c>
      <c r="D15" s="41">
        <v>486</v>
      </c>
      <c r="E15" s="41">
        <v>686</v>
      </c>
      <c r="F15" s="27">
        <v>1144</v>
      </c>
      <c r="G15" s="41">
        <v>473</v>
      </c>
      <c r="H15" s="41">
        <v>671</v>
      </c>
      <c r="I15" s="28">
        <v>28</v>
      </c>
    </row>
    <row r="16" spans="1:9" ht="24" customHeight="1">
      <c r="A16" s="25" t="s">
        <v>20</v>
      </c>
      <c r="B16" s="26"/>
      <c r="C16" s="27">
        <v>1011</v>
      </c>
      <c r="D16" s="41">
        <v>443</v>
      </c>
      <c r="E16" s="41">
        <v>568</v>
      </c>
      <c r="F16" s="27">
        <v>995</v>
      </c>
      <c r="G16" s="41">
        <v>435</v>
      </c>
      <c r="H16" s="41">
        <v>560</v>
      </c>
      <c r="I16" s="28">
        <v>16</v>
      </c>
    </row>
    <row r="17" spans="1:9" ht="24" customHeight="1">
      <c r="A17" s="25" t="s">
        <v>21</v>
      </c>
      <c r="B17" s="26"/>
      <c r="C17" s="27">
        <v>842</v>
      </c>
      <c r="D17" s="41">
        <v>398</v>
      </c>
      <c r="E17" s="41">
        <v>444</v>
      </c>
      <c r="F17" s="27">
        <v>820</v>
      </c>
      <c r="G17" s="41">
        <v>390</v>
      </c>
      <c r="H17" s="41">
        <v>430</v>
      </c>
      <c r="I17" s="28">
        <v>22</v>
      </c>
    </row>
    <row r="18" spans="1:9" ht="24" customHeight="1">
      <c r="A18" s="25" t="s">
        <v>22</v>
      </c>
      <c r="B18" s="26"/>
      <c r="C18" s="27">
        <v>378</v>
      </c>
      <c r="D18" s="41">
        <v>174</v>
      </c>
      <c r="E18" s="41">
        <v>204</v>
      </c>
      <c r="F18" s="27">
        <v>369</v>
      </c>
      <c r="G18" s="41">
        <v>168</v>
      </c>
      <c r="H18" s="41">
        <v>201</v>
      </c>
      <c r="I18" s="28">
        <v>9</v>
      </c>
    </row>
    <row r="19" spans="1:9" ht="24" customHeight="1">
      <c r="A19" s="25" t="s">
        <v>23</v>
      </c>
      <c r="B19" s="26"/>
      <c r="C19" s="27">
        <v>450</v>
      </c>
      <c r="D19" s="41">
        <v>205</v>
      </c>
      <c r="E19" s="41">
        <v>245</v>
      </c>
      <c r="F19" s="27">
        <v>429</v>
      </c>
      <c r="G19" s="41">
        <v>191</v>
      </c>
      <c r="H19" s="41">
        <v>238</v>
      </c>
      <c r="I19" s="28">
        <v>21</v>
      </c>
    </row>
    <row r="20" spans="1:9" ht="24" customHeight="1">
      <c r="A20" s="25" t="s">
        <v>24</v>
      </c>
      <c r="B20" s="26"/>
      <c r="C20" s="27">
        <v>959</v>
      </c>
      <c r="D20" s="41">
        <v>483</v>
      </c>
      <c r="E20" s="41">
        <v>476</v>
      </c>
      <c r="F20" s="27">
        <v>899</v>
      </c>
      <c r="G20" s="41">
        <v>447</v>
      </c>
      <c r="H20" s="41">
        <v>452</v>
      </c>
      <c r="I20" s="28">
        <v>60</v>
      </c>
    </row>
    <row r="21" spans="1:9" ht="24" customHeight="1">
      <c r="A21" s="25" t="s">
        <v>25</v>
      </c>
      <c r="B21" s="26"/>
      <c r="C21" s="27">
        <v>970</v>
      </c>
      <c r="D21" s="41">
        <v>466</v>
      </c>
      <c r="E21" s="41">
        <v>504</v>
      </c>
      <c r="F21" s="27">
        <v>943</v>
      </c>
      <c r="G21" s="41">
        <v>449</v>
      </c>
      <c r="H21" s="41">
        <v>494</v>
      </c>
      <c r="I21" s="28">
        <v>27</v>
      </c>
    </row>
    <row r="22" spans="1:9" ht="24" customHeight="1">
      <c r="A22" s="25" t="s">
        <v>26</v>
      </c>
      <c r="B22" s="26"/>
      <c r="C22" s="27">
        <v>1199</v>
      </c>
      <c r="D22" s="41">
        <v>519</v>
      </c>
      <c r="E22" s="41">
        <v>680</v>
      </c>
      <c r="F22" s="27">
        <v>1162</v>
      </c>
      <c r="G22" s="41">
        <v>494</v>
      </c>
      <c r="H22" s="41">
        <v>668</v>
      </c>
      <c r="I22" s="28">
        <v>37</v>
      </c>
    </row>
    <row r="23" spans="1:9" ht="24" customHeight="1">
      <c r="A23" s="25" t="s">
        <v>27</v>
      </c>
      <c r="B23" s="26"/>
      <c r="C23" s="27">
        <v>1139</v>
      </c>
      <c r="D23" s="41">
        <v>492</v>
      </c>
      <c r="E23" s="41">
        <v>647</v>
      </c>
      <c r="F23" s="27">
        <v>1097</v>
      </c>
      <c r="G23" s="41">
        <v>473</v>
      </c>
      <c r="H23" s="41">
        <v>624</v>
      </c>
      <c r="I23" s="28">
        <v>42</v>
      </c>
    </row>
    <row r="24" spans="1:9" ht="24" customHeight="1">
      <c r="A24" s="25" t="s">
        <v>28</v>
      </c>
      <c r="B24" s="26"/>
      <c r="C24" s="27">
        <v>2389</v>
      </c>
      <c r="D24" s="41">
        <v>1020</v>
      </c>
      <c r="E24" s="41">
        <v>1369</v>
      </c>
      <c r="F24" s="27">
        <v>2371</v>
      </c>
      <c r="G24" s="41">
        <v>1011</v>
      </c>
      <c r="H24" s="41">
        <v>1360</v>
      </c>
      <c r="I24" s="28">
        <v>18</v>
      </c>
    </row>
    <row r="25" spans="1:9" ht="24" customHeight="1">
      <c r="A25" s="25" t="s">
        <v>29</v>
      </c>
      <c r="B25" s="26"/>
      <c r="C25" s="27">
        <v>951</v>
      </c>
      <c r="D25" s="42">
        <v>376</v>
      </c>
      <c r="E25" s="42">
        <v>575</v>
      </c>
      <c r="F25" s="27">
        <v>943</v>
      </c>
      <c r="G25" s="42">
        <v>376</v>
      </c>
      <c r="H25" s="42">
        <v>567</v>
      </c>
      <c r="I25" s="28">
        <v>8</v>
      </c>
    </row>
    <row r="26" spans="1:9" ht="24" customHeight="1">
      <c r="A26" s="25" t="s">
        <v>30</v>
      </c>
      <c r="B26" s="26"/>
      <c r="C26" s="27">
        <v>716</v>
      </c>
      <c r="D26" s="42">
        <v>325</v>
      </c>
      <c r="E26" s="42">
        <v>391</v>
      </c>
      <c r="F26" s="27">
        <v>708</v>
      </c>
      <c r="G26" s="42">
        <v>321</v>
      </c>
      <c r="H26" s="42">
        <v>387</v>
      </c>
      <c r="I26" s="28">
        <v>8</v>
      </c>
    </row>
    <row r="27" spans="1:9" ht="24" customHeight="1">
      <c r="A27" s="25" t="s">
        <v>31</v>
      </c>
      <c r="B27" s="26"/>
      <c r="C27" s="27">
        <v>1389</v>
      </c>
      <c r="D27" s="41">
        <v>604</v>
      </c>
      <c r="E27" s="41">
        <v>785</v>
      </c>
      <c r="F27" s="27">
        <v>1350</v>
      </c>
      <c r="G27" s="41">
        <v>581</v>
      </c>
      <c r="H27" s="41">
        <v>769</v>
      </c>
      <c r="I27" s="28">
        <v>39</v>
      </c>
    </row>
    <row r="28" spans="1:9" ht="24" customHeight="1">
      <c r="A28" s="25" t="s">
        <v>32</v>
      </c>
      <c r="B28" s="26"/>
      <c r="C28" s="27">
        <v>584</v>
      </c>
      <c r="D28" s="41">
        <v>261</v>
      </c>
      <c r="E28" s="41">
        <v>323</v>
      </c>
      <c r="F28" s="27">
        <v>567</v>
      </c>
      <c r="G28" s="41">
        <v>250</v>
      </c>
      <c r="H28" s="41">
        <v>317</v>
      </c>
      <c r="I28" s="28">
        <v>17</v>
      </c>
    </row>
    <row r="29" spans="1:9" ht="24" customHeight="1">
      <c r="A29" s="25" t="s">
        <v>33</v>
      </c>
      <c r="B29" s="26"/>
      <c r="C29" s="27">
        <v>506</v>
      </c>
      <c r="D29" s="41">
        <v>236</v>
      </c>
      <c r="E29" s="41">
        <v>270</v>
      </c>
      <c r="F29" s="27">
        <v>495</v>
      </c>
      <c r="G29" s="41">
        <v>231</v>
      </c>
      <c r="H29" s="41">
        <v>264</v>
      </c>
      <c r="I29" s="28">
        <v>11</v>
      </c>
    </row>
    <row r="30" spans="1:9" ht="24" customHeight="1">
      <c r="A30" s="25" t="s">
        <v>34</v>
      </c>
      <c r="B30" s="26"/>
      <c r="C30" s="27">
        <v>267</v>
      </c>
      <c r="D30" s="41">
        <v>115</v>
      </c>
      <c r="E30" s="41">
        <v>152</v>
      </c>
      <c r="F30" s="27">
        <v>256</v>
      </c>
      <c r="G30" s="41">
        <v>111</v>
      </c>
      <c r="H30" s="41">
        <v>145</v>
      </c>
      <c r="I30" s="28">
        <v>11</v>
      </c>
    </row>
    <row r="31" spans="1:9" ht="24" customHeight="1">
      <c r="A31" s="25" t="s">
        <v>35</v>
      </c>
      <c r="B31" s="26"/>
      <c r="C31" s="43">
        <v>610</v>
      </c>
      <c r="D31" s="41">
        <v>262</v>
      </c>
      <c r="E31" s="41">
        <v>348</v>
      </c>
      <c r="F31" s="43">
        <v>614</v>
      </c>
      <c r="G31" s="41">
        <v>264</v>
      </c>
      <c r="H31" s="41">
        <v>350</v>
      </c>
      <c r="I31" s="44">
        <v>-4</v>
      </c>
    </row>
    <row r="32" spans="1:9" ht="24" customHeight="1">
      <c r="A32" s="25" t="s">
        <v>36</v>
      </c>
      <c r="B32" s="26"/>
      <c r="C32" s="27">
        <v>1096</v>
      </c>
      <c r="D32" s="41">
        <v>470</v>
      </c>
      <c r="E32" s="41">
        <v>626</v>
      </c>
      <c r="F32" s="27">
        <v>1080</v>
      </c>
      <c r="G32" s="41">
        <v>461</v>
      </c>
      <c r="H32" s="41">
        <v>619</v>
      </c>
      <c r="I32" s="28">
        <v>16</v>
      </c>
    </row>
    <row r="33" spans="1:9" ht="24" customHeight="1">
      <c r="A33" s="25" t="s">
        <v>37</v>
      </c>
      <c r="B33" s="26"/>
      <c r="C33" s="27">
        <v>467</v>
      </c>
      <c r="D33" s="41">
        <v>192</v>
      </c>
      <c r="E33" s="41">
        <v>275</v>
      </c>
      <c r="F33" s="27">
        <v>463</v>
      </c>
      <c r="G33" s="41">
        <v>189</v>
      </c>
      <c r="H33" s="41">
        <v>274</v>
      </c>
      <c r="I33" s="28">
        <v>4</v>
      </c>
    </row>
    <row r="34" spans="1:9" ht="24" customHeight="1">
      <c r="A34" s="25" t="s">
        <v>38</v>
      </c>
      <c r="B34" s="26"/>
      <c r="C34" s="27">
        <v>450</v>
      </c>
      <c r="D34" s="41">
        <v>196</v>
      </c>
      <c r="E34" s="41">
        <v>254</v>
      </c>
      <c r="F34" s="27">
        <v>450</v>
      </c>
      <c r="G34" s="41">
        <v>196</v>
      </c>
      <c r="H34" s="41">
        <v>254</v>
      </c>
      <c r="I34" s="28">
        <v>0</v>
      </c>
    </row>
    <row r="35" spans="1:9" ht="24" customHeight="1">
      <c r="A35" s="25" t="s">
        <v>39</v>
      </c>
      <c r="B35" s="26"/>
      <c r="C35" s="27">
        <v>646</v>
      </c>
      <c r="D35" s="41">
        <v>277</v>
      </c>
      <c r="E35" s="41">
        <v>369</v>
      </c>
      <c r="F35" s="27">
        <v>628</v>
      </c>
      <c r="G35" s="41">
        <v>272</v>
      </c>
      <c r="H35" s="41">
        <v>356</v>
      </c>
      <c r="I35" s="28">
        <v>18</v>
      </c>
    </row>
    <row r="36" spans="1:9" ht="27.75" customHeight="1">
      <c r="A36" s="45"/>
      <c r="B36" s="45"/>
      <c r="C36" s="46"/>
      <c r="D36" s="46"/>
      <c r="E36" s="46"/>
      <c r="F36" s="46"/>
      <c r="G36" s="46"/>
      <c r="H36" s="46"/>
      <c r="I36" s="46"/>
    </row>
    <row r="37" spans="1:9" ht="24" customHeight="1">
      <c r="A37" s="4"/>
      <c r="B37" s="47" t="s">
        <v>0</v>
      </c>
      <c r="C37" s="6" t="str">
        <f>C3</f>
        <v>今回（令和７年６月登録日）</v>
      </c>
      <c r="D37" s="6"/>
      <c r="E37" s="6"/>
      <c r="F37" s="6" t="str">
        <f>F3</f>
        <v>前回（令和７年３月登録日）</v>
      </c>
      <c r="G37" s="6"/>
      <c r="H37" s="6"/>
      <c r="I37" s="48"/>
    </row>
    <row r="38" spans="1:9" ht="24" customHeight="1">
      <c r="A38" s="8"/>
      <c r="C38" s="7" t="s">
        <v>1</v>
      </c>
      <c r="D38" s="9" t="s">
        <v>2</v>
      </c>
      <c r="E38" s="10" t="s">
        <v>3</v>
      </c>
      <c r="F38" s="7" t="s">
        <v>4</v>
      </c>
      <c r="G38" s="9" t="s">
        <v>2</v>
      </c>
      <c r="H38" s="10" t="s">
        <v>3</v>
      </c>
      <c r="I38" s="11" t="s">
        <v>5</v>
      </c>
    </row>
    <row r="39" spans="1:9" ht="24" customHeight="1" thickBot="1">
      <c r="A39" s="12" t="s">
        <v>6</v>
      </c>
      <c r="B39" s="13"/>
      <c r="C39" s="11" t="s">
        <v>7</v>
      </c>
      <c r="D39" s="15" t="s">
        <v>8</v>
      </c>
      <c r="E39" s="15" t="s">
        <v>9</v>
      </c>
      <c r="F39" s="14" t="s">
        <v>7</v>
      </c>
      <c r="G39" s="15" t="s">
        <v>8</v>
      </c>
      <c r="H39" s="15" t="s">
        <v>9</v>
      </c>
      <c r="I39" s="49" t="s">
        <v>10</v>
      </c>
    </row>
    <row r="40" spans="1:9" ht="24" customHeight="1" thickBot="1">
      <c r="A40" s="16" t="s">
        <v>13</v>
      </c>
      <c r="B40" s="17"/>
      <c r="C40" s="19">
        <f>SUM(D40:E40)</f>
        <v>5229</v>
      </c>
      <c r="D40" s="19">
        <f>SUM(D41:D66)</f>
        <v>2151</v>
      </c>
      <c r="E40" s="19">
        <f>SUM(E41:E66)</f>
        <v>3078</v>
      </c>
      <c r="F40" s="19">
        <f>SUM(G40:H40)</f>
        <v>5110</v>
      </c>
      <c r="G40" s="19">
        <f>SUM(G41:G66)</f>
        <v>2103</v>
      </c>
      <c r="H40" s="19">
        <f>SUM(H41:H66)</f>
        <v>3007</v>
      </c>
      <c r="I40" s="20">
        <f t="shared" ref="I40:I66" si="0">C40-F40</f>
        <v>119</v>
      </c>
    </row>
    <row r="41" spans="1:9" ht="24" customHeight="1" thickTop="1">
      <c r="A41" s="21" t="s">
        <v>40</v>
      </c>
      <c r="B41" s="22"/>
      <c r="C41" s="50">
        <f t="shared" ref="C41:C66" si="1">SUM(D41:E41)</f>
        <v>513</v>
      </c>
      <c r="D41" s="51">
        <f>'[1]別紙５・６（在外）'!$D$37+'[1]別紙５・６（在外）'!$D$38</f>
        <v>194</v>
      </c>
      <c r="E41" s="51">
        <f>'[1]別紙５・６（在外）'!$E$37+'[1]別紙５・６（在外）'!$E$38</f>
        <v>319</v>
      </c>
      <c r="F41" s="50">
        <f t="shared" ref="F41:F66" si="2">SUM(G41:H41)</f>
        <v>500</v>
      </c>
      <c r="G41" s="51">
        <f>'[1]別紙５・６（在外）'!$G$37+'[1]別紙５・６（在外）'!$G$38</f>
        <v>191</v>
      </c>
      <c r="H41" s="51">
        <f>'[1]別紙５・６（在外）'!$H$37+'[1]別紙５・６（在外）'!$H$38</f>
        <v>309</v>
      </c>
      <c r="I41" s="52">
        <f t="shared" si="0"/>
        <v>13</v>
      </c>
    </row>
    <row r="42" spans="1:9" ht="24" customHeight="1">
      <c r="A42" s="25" t="s">
        <v>41</v>
      </c>
      <c r="B42" s="26"/>
      <c r="C42" s="27">
        <f t="shared" si="1"/>
        <v>181</v>
      </c>
      <c r="D42" s="41">
        <f>'[1]別紙５・６（在外）'!D39</f>
        <v>82</v>
      </c>
      <c r="E42" s="41">
        <f>'[1]別紙５・６（在外）'!E39</f>
        <v>99</v>
      </c>
      <c r="F42" s="50">
        <f t="shared" si="2"/>
        <v>176</v>
      </c>
      <c r="G42" s="41">
        <f>'[1]別紙５・６（在外）'!G39</f>
        <v>80</v>
      </c>
      <c r="H42" s="41">
        <f>'[1]別紙５・６（在外）'!H39</f>
        <v>96</v>
      </c>
      <c r="I42" s="28">
        <f t="shared" si="0"/>
        <v>5</v>
      </c>
    </row>
    <row r="43" spans="1:9" ht="24" customHeight="1">
      <c r="A43" s="25" t="s">
        <v>42</v>
      </c>
      <c r="B43" s="26"/>
      <c r="C43" s="27">
        <f t="shared" si="1"/>
        <v>413</v>
      </c>
      <c r="D43" s="41">
        <f>'[1]別紙５・６（在外）'!D40</f>
        <v>174</v>
      </c>
      <c r="E43" s="41">
        <f>'[1]別紙５・６（在外）'!E40</f>
        <v>239</v>
      </c>
      <c r="F43" s="50">
        <f t="shared" si="2"/>
        <v>398</v>
      </c>
      <c r="G43" s="41">
        <f>'[1]別紙５・６（在外）'!G40</f>
        <v>170</v>
      </c>
      <c r="H43" s="41">
        <f>'[1]別紙５・６（在外）'!H40</f>
        <v>228</v>
      </c>
      <c r="I43" s="28">
        <f t="shared" si="0"/>
        <v>15</v>
      </c>
    </row>
    <row r="44" spans="1:9" ht="24" customHeight="1">
      <c r="A44" s="25" t="s">
        <v>43</v>
      </c>
      <c r="B44" s="26"/>
      <c r="C44" s="27">
        <f t="shared" si="1"/>
        <v>444</v>
      </c>
      <c r="D44" s="41">
        <f>'[1]別紙５・６（在外）'!D41</f>
        <v>194</v>
      </c>
      <c r="E44" s="41">
        <f>'[1]別紙５・６（在外）'!E41</f>
        <v>250</v>
      </c>
      <c r="F44" s="50">
        <f t="shared" si="2"/>
        <v>437</v>
      </c>
      <c r="G44" s="41">
        <f>'[1]別紙５・６（在外）'!G41</f>
        <v>193</v>
      </c>
      <c r="H44" s="41">
        <f>'[1]別紙５・６（在外）'!H41</f>
        <v>244</v>
      </c>
      <c r="I44" s="28">
        <f t="shared" si="0"/>
        <v>7</v>
      </c>
    </row>
    <row r="45" spans="1:9" ht="24" customHeight="1">
      <c r="A45" s="25" t="s">
        <v>44</v>
      </c>
      <c r="B45" s="26"/>
      <c r="C45" s="27">
        <f t="shared" si="1"/>
        <v>107</v>
      </c>
      <c r="D45" s="41">
        <f>'[1]別紙５・６（在外）'!D42</f>
        <v>41</v>
      </c>
      <c r="E45" s="41">
        <f>'[1]別紙５・６（在外）'!E42</f>
        <v>66</v>
      </c>
      <c r="F45" s="50">
        <f t="shared" si="2"/>
        <v>100</v>
      </c>
      <c r="G45" s="41">
        <f>'[1]別紙５・６（在外）'!G42</f>
        <v>38</v>
      </c>
      <c r="H45" s="41">
        <f>'[1]別紙５・６（在外）'!H42</f>
        <v>62</v>
      </c>
      <c r="I45" s="28">
        <f t="shared" si="0"/>
        <v>7</v>
      </c>
    </row>
    <row r="46" spans="1:9" ht="24" customHeight="1">
      <c r="A46" s="25" t="s">
        <v>45</v>
      </c>
      <c r="B46" s="26"/>
      <c r="C46" s="27">
        <f t="shared" si="1"/>
        <v>262</v>
      </c>
      <c r="D46" s="41">
        <f>'[1]別紙５・６（在外）'!D43</f>
        <v>115</v>
      </c>
      <c r="E46" s="41">
        <f>'[1]別紙５・６（在外）'!E43</f>
        <v>147</v>
      </c>
      <c r="F46" s="50">
        <f t="shared" si="2"/>
        <v>260</v>
      </c>
      <c r="G46" s="41">
        <f>'[1]別紙５・６（在外）'!G43</f>
        <v>114</v>
      </c>
      <c r="H46" s="41">
        <f>'[1]別紙５・６（在外）'!H43</f>
        <v>146</v>
      </c>
      <c r="I46" s="28">
        <f t="shared" si="0"/>
        <v>2</v>
      </c>
    </row>
    <row r="47" spans="1:9" ht="24" customHeight="1">
      <c r="A47" s="25" t="s">
        <v>46</v>
      </c>
      <c r="B47" s="26"/>
      <c r="C47" s="27">
        <f t="shared" si="1"/>
        <v>112</v>
      </c>
      <c r="D47" s="41">
        <f>'[1]別紙５・６（在外）'!D44</f>
        <v>52</v>
      </c>
      <c r="E47" s="41">
        <f>'[1]別紙５・６（在外）'!E44</f>
        <v>60</v>
      </c>
      <c r="F47" s="50">
        <f t="shared" si="2"/>
        <v>110</v>
      </c>
      <c r="G47" s="41">
        <f>'[1]別紙５・６（在外）'!G44</f>
        <v>50</v>
      </c>
      <c r="H47" s="41">
        <f>'[1]別紙５・６（在外）'!H44</f>
        <v>60</v>
      </c>
      <c r="I47" s="28">
        <f t="shared" si="0"/>
        <v>2</v>
      </c>
    </row>
    <row r="48" spans="1:9" ht="24" customHeight="1">
      <c r="A48" s="25" t="s">
        <v>47</v>
      </c>
      <c r="B48" s="26"/>
      <c r="C48" s="27">
        <f t="shared" si="1"/>
        <v>355</v>
      </c>
      <c r="D48" s="41">
        <f>'[1]別紙５・６（在外）'!D45</f>
        <v>142</v>
      </c>
      <c r="E48" s="41">
        <f>'[1]別紙５・６（在外）'!E45</f>
        <v>213</v>
      </c>
      <c r="F48" s="50">
        <f t="shared" si="2"/>
        <v>347</v>
      </c>
      <c r="G48" s="41">
        <f>'[1]別紙５・６（在外）'!G45</f>
        <v>138</v>
      </c>
      <c r="H48" s="41">
        <f>'[1]別紙５・６（在外）'!H45</f>
        <v>209</v>
      </c>
      <c r="I48" s="28">
        <f t="shared" si="0"/>
        <v>8</v>
      </c>
    </row>
    <row r="49" spans="1:9" ht="24" customHeight="1">
      <c r="A49" s="25" t="s">
        <v>48</v>
      </c>
      <c r="B49" s="26"/>
      <c r="C49" s="27">
        <f t="shared" si="1"/>
        <v>478</v>
      </c>
      <c r="D49" s="41">
        <f>'[1]別紙５・６（在外）'!D46</f>
        <v>177</v>
      </c>
      <c r="E49" s="41">
        <f>'[1]別紙５・６（在外）'!E46</f>
        <v>301</v>
      </c>
      <c r="F49" s="50">
        <f t="shared" si="2"/>
        <v>476</v>
      </c>
      <c r="G49" s="41">
        <f>'[1]別紙５・６（在外）'!G46</f>
        <v>176</v>
      </c>
      <c r="H49" s="41">
        <f>'[1]別紙５・６（在外）'!H46</f>
        <v>300</v>
      </c>
      <c r="I49" s="28">
        <f t="shared" si="0"/>
        <v>2</v>
      </c>
    </row>
    <row r="50" spans="1:9" ht="24" customHeight="1">
      <c r="A50" s="25" t="s">
        <v>49</v>
      </c>
      <c r="B50" s="26"/>
      <c r="C50" s="27">
        <f t="shared" si="1"/>
        <v>259</v>
      </c>
      <c r="D50" s="41">
        <f>'[1]別紙５・６（在外）'!D47</f>
        <v>134</v>
      </c>
      <c r="E50" s="41">
        <f>'[1]別紙５・６（在外）'!E47</f>
        <v>125</v>
      </c>
      <c r="F50" s="50">
        <f t="shared" si="2"/>
        <v>258</v>
      </c>
      <c r="G50" s="41">
        <f>'[1]別紙５・６（在外）'!G47</f>
        <v>133</v>
      </c>
      <c r="H50" s="41">
        <f>'[1]別紙５・６（在外）'!H47</f>
        <v>125</v>
      </c>
      <c r="I50" s="28">
        <f t="shared" si="0"/>
        <v>1</v>
      </c>
    </row>
    <row r="51" spans="1:9" ht="24" customHeight="1">
      <c r="A51" s="25" t="s">
        <v>50</v>
      </c>
      <c r="B51" s="26"/>
      <c r="C51" s="27">
        <f t="shared" si="1"/>
        <v>253</v>
      </c>
      <c r="D51" s="41">
        <f>'[1]別紙５・６（在外）'!D48</f>
        <v>97</v>
      </c>
      <c r="E51" s="41">
        <f>'[1]別紙５・６（在外）'!E48</f>
        <v>156</v>
      </c>
      <c r="F51" s="50">
        <f t="shared" si="2"/>
        <v>244</v>
      </c>
      <c r="G51" s="41">
        <f>'[1]別紙５・６（在外）'!G48</f>
        <v>93</v>
      </c>
      <c r="H51" s="41">
        <f>'[1]別紙５・６（在外）'!H48</f>
        <v>151</v>
      </c>
      <c r="I51" s="28">
        <f t="shared" si="0"/>
        <v>9</v>
      </c>
    </row>
    <row r="52" spans="1:9" ht="24" customHeight="1">
      <c r="A52" s="25" t="s">
        <v>51</v>
      </c>
      <c r="B52" s="26"/>
      <c r="C52" s="27">
        <f t="shared" si="1"/>
        <v>212</v>
      </c>
      <c r="D52" s="41">
        <f>'[1]別紙５・６（在外）'!D49</f>
        <v>83</v>
      </c>
      <c r="E52" s="41">
        <f>'[1]別紙５・６（在外）'!E49</f>
        <v>129</v>
      </c>
      <c r="F52" s="50">
        <f t="shared" si="2"/>
        <v>206</v>
      </c>
      <c r="G52" s="41">
        <f>'[1]別紙５・６（在外）'!G49</f>
        <v>78</v>
      </c>
      <c r="H52" s="41">
        <f>'[1]別紙５・６（在外）'!H49</f>
        <v>128</v>
      </c>
      <c r="I52" s="28">
        <f t="shared" si="0"/>
        <v>6</v>
      </c>
    </row>
    <row r="53" spans="1:9" ht="24" customHeight="1">
      <c r="A53" s="25" t="s">
        <v>52</v>
      </c>
      <c r="B53" s="26"/>
      <c r="C53" s="27">
        <f t="shared" si="1"/>
        <v>152</v>
      </c>
      <c r="D53" s="41">
        <f>'[1]別紙５・６（在外）'!D50</f>
        <v>65</v>
      </c>
      <c r="E53" s="41">
        <f>'[1]別紙５・６（在外）'!E50</f>
        <v>87</v>
      </c>
      <c r="F53" s="50">
        <f t="shared" si="2"/>
        <v>147</v>
      </c>
      <c r="G53" s="41">
        <f>'[1]別紙５・６（在外）'!G50</f>
        <v>63</v>
      </c>
      <c r="H53" s="41">
        <f>'[1]別紙５・６（在外）'!H50</f>
        <v>84</v>
      </c>
      <c r="I53" s="28">
        <f t="shared" si="0"/>
        <v>5</v>
      </c>
    </row>
    <row r="54" spans="1:9" ht="24" customHeight="1">
      <c r="A54" s="25" t="s">
        <v>53</v>
      </c>
      <c r="B54" s="26"/>
      <c r="C54" s="27">
        <f t="shared" si="1"/>
        <v>250</v>
      </c>
      <c r="D54" s="41">
        <f>'[1]別紙５・６（在外）'!D51</f>
        <v>107</v>
      </c>
      <c r="E54" s="41">
        <f>'[1]別紙５・６（在外）'!E51</f>
        <v>143</v>
      </c>
      <c r="F54" s="50">
        <f t="shared" si="2"/>
        <v>240</v>
      </c>
      <c r="G54" s="41">
        <f>'[1]別紙５・６（在外）'!G51</f>
        <v>104</v>
      </c>
      <c r="H54" s="41">
        <f>'[1]別紙５・６（在外）'!H51</f>
        <v>136</v>
      </c>
      <c r="I54" s="28">
        <f t="shared" si="0"/>
        <v>10</v>
      </c>
    </row>
    <row r="55" spans="1:9" ht="24" customHeight="1">
      <c r="A55" s="25" t="s">
        <v>54</v>
      </c>
      <c r="B55" s="26"/>
      <c r="C55" s="27">
        <f t="shared" si="1"/>
        <v>132</v>
      </c>
      <c r="D55" s="41">
        <f>'[1]別紙５・６（在外）'!D52</f>
        <v>53</v>
      </c>
      <c r="E55" s="41">
        <f>'[1]別紙５・６（在外）'!E52</f>
        <v>79</v>
      </c>
      <c r="F55" s="50">
        <f t="shared" si="2"/>
        <v>131</v>
      </c>
      <c r="G55" s="41">
        <f>'[1]別紙５・６（在外）'!G52</f>
        <v>53</v>
      </c>
      <c r="H55" s="41">
        <f>'[1]別紙５・６（在外）'!H52</f>
        <v>78</v>
      </c>
      <c r="I55" s="28">
        <f t="shared" si="0"/>
        <v>1</v>
      </c>
    </row>
    <row r="56" spans="1:9" ht="24" customHeight="1">
      <c r="A56" s="25" t="s">
        <v>55</v>
      </c>
      <c r="B56" s="26"/>
      <c r="C56" s="27">
        <f t="shared" si="1"/>
        <v>72</v>
      </c>
      <c r="D56" s="41">
        <f>'[1]別紙５・６（在外）'!D53</f>
        <v>23</v>
      </c>
      <c r="E56" s="41">
        <f>'[1]別紙５・６（在外）'!E53</f>
        <v>49</v>
      </c>
      <c r="F56" s="50">
        <f t="shared" si="2"/>
        <v>72</v>
      </c>
      <c r="G56" s="41">
        <f>'[1]別紙５・６（在外）'!G53</f>
        <v>23</v>
      </c>
      <c r="H56" s="41">
        <f>'[1]別紙５・６（在外）'!H53</f>
        <v>49</v>
      </c>
      <c r="I56" s="28">
        <f t="shared" si="0"/>
        <v>0</v>
      </c>
    </row>
    <row r="57" spans="1:9" ht="24" customHeight="1">
      <c r="A57" s="25" t="s">
        <v>56</v>
      </c>
      <c r="B57" s="26"/>
      <c r="C57" s="27">
        <f t="shared" si="1"/>
        <v>112</v>
      </c>
      <c r="D57" s="41">
        <f>'[1]別紙５・６（在外）'!D54</f>
        <v>48</v>
      </c>
      <c r="E57" s="41">
        <f>'[1]別紙５・６（在外）'!E54</f>
        <v>64</v>
      </c>
      <c r="F57" s="50">
        <f t="shared" si="2"/>
        <v>118</v>
      </c>
      <c r="G57" s="41">
        <f>'[1]別紙５・６（在外）'!G54</f>
        <v>50</v>
      </c>
      <c r="H57" s="41">
        <f>'[1]別紙５・６（在外）'!H54</f>
        <v>68</v>
      </c>
      <c r="I57" s="28">
        <f t="shared" si="0"/>
        <v>-6</v>
      </c>
    </row>
    <row r="58" spans="1:9" ht="24" customHeight="1">
      <c r="A58" s="25" t="s">
        <v>57</v>
      </c>
      <c r="B58" s="26"/>
      <c r="C58" s="27">
        <f t="shared" si="1"/>
        <v>64</v>
      </c>
      <c r="D58" s="41">
        <f>'[1]別紙５・６（在外）'!D55</f>
        <v>26</v>
      </c>
      <c r="E58" s="41">
        <f>'[1]別紙５・６（在外）'!E55</f>
        <v>38</v>
      </c>
      <c r="F58" s="50">
        <f t="shared" si="2"/>
        <v>64</v>
      </c>
      <c r="G58" s="41">
        <f>'[1]別紙５・６（在外）'!G55</f>
        <v>26</v>
      </c>
      <c r="H58" s="41">
        <f>'[1]別紙５・６（在外）'!H55</f>
        <v>38</v>
      </c>
      <c r="I58" s="28">
        <f t="shared" si="0"/>
        <v>0</v>
      </c>
    </row>
    <row r="59" spans="1:9" ht="24" customHeight="1">
      <c r="A59" s="25" t="s">
        <v>58</v>
      </c>
      <c r="B59" s="26"/>
      <c r="C59" s="27">
        <f t="shared" si="1"/>
        <v>62</v>
      </c>
      <c r="D59" s="41">
        <f>'[1]別紙５・６（在外）'!D56</f>
        <v>24</v>
      </c>
      <c r="E59" s="41">
        <f>'[1]別紙５・６（在外）'!E56</f>
        <v>38</v>
      </c>
      <c r="F59" s="50">
        <f t="shared" si="2"/>
        <v>60</v>
      </c>
      <c r="G59" s="41">
        <f>'[1]別紙５・６（在外）'!G56</f>
        <v>23</v>
      </c>
      <c r="H59" s="41">
        <f>'[1]別紙５・６（在外）'!H56</f>
        <v>37</v>
      </c>
      <c r="I59" s="28">
        <f t="shared" si="0"/>
        <v>2</v>
      </c>
    </row>
    <row r="60" spans="1:9" ht="24" customHeight="1">
      <c r="A60" s="25" t="s">
        <v>59</v>
      </c>
      <c r="B60" s="26"/>
      <c r="C60" s="27">
        <f t="shared" si="1"/>
        <v>134</v>
      </c>
      <c r="D60" s="41">
        <f>'[1]別紙５・６（在外）'!D57</f>
        <v>52</v>
      </c>
      <c r="E60" s="41">
        <f>'[1]別紙５・６（在外）'!E57</f>
        <v>82</v>
      </c>
      <c r="F60" s="50">
        <f t="shared" si="2"/>
        <v>128</v>
      </c>
      <c r="G60" s="41">
        <f>'[1]別紙５・６（在外）'!G57</f>
        <v>49</v>
      </c>
      <c r="H60" s="41">
        <f>'[1]別紙５・６（在外）'!H57</f>
        <v>79</v>
      </c>
      <c r="I60" s="28">
        <f t="shared" si="0"/>
        <v>6</v>
      </c>
    </row>
    <row r="61" spans="1:9" ht="24" customHeight="1">
      <c r="A61" s="25" t="s">
        <v>60</v>
      </c>
      <c r="B61" s="26"/>
      <c r="C61" s="27">
        <f t="shared" si="1"/>
        <v>60</v>
      </c>
      <c r="D61" s="41">
        <f>'[1]別紙５・６（在外）'!D58</f>
        <v>19</v>
      </c>
      <c r="E61" s="41">
        <f>'[1]別紙５・６（在外）'!E58</f>
        <v>41</v>
      </c>
      <c r="F61" s="50">
        <f t="shared" si="2"/>
        <v>59</v>
      </c>
      <c r="G61" s="41">
        <f>'[1]別紙５・６（在外）'!G58</f>
        <v>19</v>
      </c>
      <c r="H61" s="41">
        <f>'[1]別紙５・６（在外）'!H58</f>
        <v>40</v>
      </c>
      <c r="I61" s="28">
        <f t="shared" si="0"/>
        <v>1</v>
      </c>
    </row>
    <row r="62" spans="1:9" ht="24" customHeight="1">
      <c r="A62" s="25" t="s">
        <v>61</v>
      </c>
      <c r="B62" s="26"/>
      <c r="C62" s="27">
        <f t="shared" si="1"/>
        <v>213</v>
      </c>
      <c r="D62" s="41">
        <f>'[1]別紙５・６（在外）'!D59</f>
        <v>81</v>
      </c>
      <c r="E62" s="41">
        <f>'[1]別紙５・６（在外）'!E59</f>
        <v>132</v>
      </c>
      <c r="F62" s="50">
        <f t="shared" si="2"/>
        <v>206</v>
      </c>
      <c r="G62" s="41">
        <f>'[1]別紙５・６（在外）'!G59</f>
        <v>77</v>
      </c>
      <c r="H62" s="41">
        <f>'[1]別紙５・６（在外）'!H59</f>
        <v>129</v>
      </c>
      <c r="I62" s="28">
        <f t="shared" si="0"/>
        <v>7</v>
      </c>
    </row>
    <row r="63" spans="1:9" ht="24" customHeight="1">
      <c r="A63" s="25" t="s">
        <v>62</v>
      </c>
      <c r="B63" s="26"/>
      <c r="C63" s="27">
        <f t="shared" si="1"/>
        <v>87</v>
      </c>
      <c r="D63" s="41">
        <f>'[1]別紙５・６（在外）'!D60</f>
        <v>40</v>
      </c>
      <c r="E63" s="41">
        <f>'[1]別紙５・６（在外）'!E60</f>
        <v>47</v>
      </c>
      <c r="F63" s="50">
        <f t="shared" si="2"/>
        <v>82</v>
      </c>
      <c r="G63" s="41">
        <f>'[1]別紙５・６（在外）'!G60</f>
        <v>41</v>
      </c>
      <c r="H63" s="41">
        <f>'[1]別紙５・６（在外）'!H60</f>
        <v>41</v>
      </c>
      <c r="I63" s="28">
        <f t="shared" si="0"/>
        <v>5</v>
      </c>
    </row>
    <row r="64" spans="1:9" ht="24" customHeight="1">
      <c r="A64" s="25" t="s">
        <v>63</v>
      </c>
      <c r="B64" s="26"/>
      <c r="C64" s="27">
        <f t="shared" si="1"/>
        <v>56</v>
      </c>
      <c r="D64" s="41">
        <f>'[1]別紙５・６（在外）'!D61</f>
        <v>20</v>
      </c>
      <c r="E64" s="41">
        <f>'[1]別紙５・６（在外）'!E61</f>
        <v>36</v>
      </c>
      <c r="F64" s="50">
        <f t="shared" si="2"/>
        <v>53</v>
      </c>
      <c r="G64" s="41">
        <f>'[1]別紙５・６（在外）'!G61</f>
        <v>19</v>
      </c>
      <c r="H64" s="41">
        <f>'[1]別紙５・６（在外）'!H61</f>
        <v>34</v>
      </c>
      <c r="I64" s="28">
        <f t="shared" si="0"/>
        <v>3</v>
      </c>
    </row>
    <row r="65" spans="1:9" ht="24" customHeight="1">
      <c r="A65" s="25" t="s">
        <v>64</v>
      </c>
      <c r="B65" s="26"/>
      <c r="C65" s="27">
        <f t="shared" si="1"/>
        <v>41</v>
      </c>
      <c r="D65" s="41">
        <f>'[1]別紙５・６（在外）'!D62</f>
        <v>15</v>
      </c>
      <c r="E65" s="41">
        <f>'[1]別紙５・６（在外）'!E62</f>
        <v>26</v>
      </c>
      <c r="F65" s="50">
        <f t="shared" si="2"/>
        <v>40</v>
      </c>
      <c r="G65" s="41">
        <f>'[1]別紙５・６（在外）'!G62</f>
        <v>15</v>
      </c>
      <c r="H65" s="41">
        <f>'[1]別紙５・６（在外）'!H62</f>
        <v>25</v>
      </c>
      <c r="I65" s="28">
        <f t="shared" si="0"/>
        <v>1</v>
      </c>
    </row>
    <row r="66" spans="1:9" ht="24" customHeight="1">
      <c r="A66" s="25" t="s">
        <v>65</v>
      </c>
      <c r="B66" s="26"/>
      <c r="C66" s="27">
        <f t="shared" si="1"/>
        <v>205</v>
      </c>
      <c r="D66" s="41">
        <f>'[1]別紙５・６（在外）'!D63</f>
        <v>93</v>
      </c>
      <c r="E66" s="41">
        <f>'[1]別紙５・６（在外）'!E63</f>
        <v>112</v>
      </c>
      <c r="F66" s="50">
        <f t="shared" si="2"/>
        <v>198</v>
      </c>
      <c r="G66" s="41">
        <f>'[1]別紙５・６（在外）'!G63</f>
        <v>87</v>
      </c>
      <c r="H66" s="41">
        <f>'[1]別紙５・６（在外）'!H63</f>
        <v>111</v>
      </c>
      <c r="I66" s="28">
        <f t="shared" si="0"/>
        <v>7</v>
      </c>
    </row>
    <row r="67" spans="1:9" ht="27.75" customHeight="1">
      <c r="A67" s="53"/>
      <c r="B67" s="45"/>
      <c r="C67" s="46"/>
      <c r="D67" s="46"/>
      <c r="E67" s="46"/>
      <c r="F67" s="46"/>
      <c r="G67" s="46"/>
      <c r="H67" s="46"/>
      <c r="I67" s="46"/>
    </row>
    <row r="68" spans="1:9" ht="24" customHeight="1">
      <c r="A68" s="4"/>
      <c r="B68" s="47" t="s">
        <v>0</v>
      </c>
      <c r="C68" s="6" t="str">
        <f>C3</f>
        <v>今回（令和７年６月登録日）</v>
      </c>
      <c r="D68" s="6"/>
      <c r="E68" s="6"/>
      <c r="F68" s="6" t="str">
        <f>F3</f>
        <v>前回（令和７年３月登録日）</v>
      </c>
      <c r="G68" s="6"/>
      <c r="H68" s="6"/>
      <c r="I68" s="48"/>
    </row>
    <row r="69" spans="1:9" ht="24" customHeight="1">
      <c r="A69" s="8"/>
      <c r="C69" s="7" t="s">
        <v>1</v>
      </c>
      <c r="D69" s="9" t="s">
        <v>2</v>
      </c>
      <c r="E69" s="10" t="s">
        <v>3</v>
      </c>
      <c r="F69" s="7" t="s">
        <v>4</v>
      </c>
      <c r="G69" s="9" t="s">
        <v>2</v>
      </c>
      <c r="H69" s="10" t="s">
        <v>3</v>
      </c>
      <c r="I69" s="11" t="s">
        <v>5</v>
      </c>
    </row>
    <row r="70" spans="1:9" ht="24" customHeight="1" thickBot="1">
      <c r="A70" s="12" t="s">
        <v>6</v>
      </c>
      <c r="B70" s="13"/>
      <c r="C70" s="14" t="s">
        <v>7</v>
      </c>
      <c r="D70" s="15" t="s">
        <v>8</v>
      </c>
      <c r="E70" s="15" t="s">
        <v>9</v>
      </c>
      <c r="F70" s="14" t="s">
        <v>7</v>
      </c>
      <c r="G70" s="15" t="s">
        <v>8</v>
      </c>
      <c r="H70" s="15" t="s">
        <v>9</v>
      </c>
      <c r="I70" s="49" t="s">
        <v>10</v>
      </c>
    </row>
    <row r="71" spans="1:9" ht="24" customHeight="1" thickBot="1">
      <c r="A71" s="54" t="s">
        <v>14</v>
      </c>
      <c r="B71" s="55"/>
      <c r="C71" s="56">
        <f>SUM(D71:E71)</f>
        <v>78</v>
      </c>
      <c r="D71" s="56">
        <f>D72+D77</f>
        <v>28</v>
      </c>
      <c r="E71" s="56">
        <f>E72+E77</f>
        <v>50</v>
      </c>
      <c r="F71" s="56">
        <f t="shared" ref="F71:F90" si="3">SUM(G71:H71)</f>
        <v>76</v>
      </c>
      <c r="G71" s="56">
        <f>G72+G77</f>
        <v>27</v>
      </c>
      <c r="H71" s="56">
        <f>H72+H77</f>
        <v>49</v>
      </c>
      <c r="I71" s="57">
        <f t="shared" ref="I71:I90" si="4">C71-F71</f>
        <v>2</v>
      </c>
    </row>
    <row r="72" spans="1:9" ht="24" customHeight="1" thickBot="1">
      <c r="A72" s="16" t="s">
        <v>15</v>
      </c>
      <c r="B72" s="17"/>
      <c r="C72" s="58">
        <f t="shared" ref="C72:C90" si="5">SUM(D72:E72)</f>
        <v>40</v>
      </c>
      <c r="D72" s="19">
        <f>SUM(D73:D76)</f>
        <v>11</v>
      </c>
      <c r="E72" s="19">
        <f>SUM(E73:E76)</f>
        <v>29</v>
      </c>
      <c r="F72" s="58">
        <f t="shared" si="3"/>
        <v>38</v>
      </c>
      <c r="G72" s="19">
        <f>SUM(G73:G76)</f>
        <v>10</v>
      </c>
      <c r="H72" s="19">
        <f>SUM(H73:H76)</f>
        <v>28</v>
      </c>
      <c r="I72" s="20">
        <f t="shared" si="4"/>
        <v>2</v>
      </c>
    </row>
    <row r="73" spans="1:9" ht="24" customHeight="1" thickTop="1">
      <c r="A73" s="21" t="s">
        <v>66</v>
      </c>
      <c r="B73" s="22"/>
      <c r="C73" s="59">
        <f t="shared" si="5"/>
        <v>17</v>
      </c>
      <c r="D73" s="51">
        <f>'[1]別紙５・６（在外）'!D64</f>
        <v>4</v>
      </c>
      <c r="E73" s="51">
        <f>'[1]別紙５・６（在外）'!E64</f>
        <v>13</v>
      </c>
      <c r="F73" s="59">
        <f t="shared" si="3"/>
        <v>16</v>
      </c>
      <c r="G73" s="51">
        <f>'[1]別紙５・６（在外）'!G64</f>
        <v>3</v>
      </c>
      <c r="H73" s="51">
        <f>'[1]別紙５・６（在外）'!H64</f>
        <v>13</v>
      </c>
      <c r="I73" s="52">
        <f t="shared" si="4"/>
        <v>1</v>
      </c>
    </row>
    <row r="74" spans="1:9" ht="24" customHeight="1">
      <c r="A74" s="25" t="s">
        <v>67</v>
      </c>
      <c r="B74" s="26"/>
      <c r="C74" s="27">
        <f t="shared" si="5"/>
        <v>18</v>
      </c>
      <c r="D74" s="51">
        <f>'[1]別紙５・６（在外）'!D65</f>
        <v>5</v>
      </c>
      <c r="E74" s="51">
        <f>'[1]別紙５・６（在外）'!E65</f>
        <v>13</v>
      </c>
      <c r="F74" s="27">
        <f t="shared" si="3"/>
        <v>17</v>
      </c>
      <c r="G74" s="51">
        <f>'[1]別紙５・６（在外）'!G65</f>
        <v>5</v>
      </c>
      <c r="H74" s="51">
        <f>'[1]別紙５・６（在外）'!H65</f>
        <v>12</v>
      </c>
      <c r="I74" s="28">
        <f t="shared" si="4"/>
        <v>1</v>
      </c>
    </row>
    <row r="75" spans="1:9" ht="24" customHeight="1">
      <c r="A75" s="25" t="s">
        <v>68</v>
      </c>
      <c r="B75" s="26"/>
      <c r="C75" s="43">
        <f t="shared" si="5"/>
        <v>0</v>
      </c>
      <c r="D75" s="51">
        <f>'[1]別紙５・６（在外）'!D66</f>
        <v>0</v>
      </c>
      <c r="E75" s="51">
        <f>'[1]別紙５・６（在外）'!E66</f>
        <v>0</v>
      </c>
      <c r="F75" s="43">
        <f t="shared" si="3"/>
        <v>0</v>
      </c>
      <c r="G75" s="51">
        <f>'[1]別紙５・６（在外）'!G66</f>
        <v>0</v>
      </c>
      <c r="H75" s="51">
        <f>'[1]別紙５・６（在外）'!H66</f>
        <v>0</v>
      </c>
      <c r="I75" s="44">
        <f t="shared" si="4"/>
        <v>0</v>
      </c>
    </row>
    <row r="76" spans="1:9" ht="24" customHeight="1" thickBot="1">
      <c r="A76" s="60" t="s">
        <v>69</v>
      </c>
      <c r="B76" s="61"/>
      <c r="C76" s="34">
        <f t="shared" si="5"/>
        <v>5</v>
      </c>
      <c r="D76" s="51">
        <f>'[1]別紙５・６（在外）'!D67</f>
        <v>2</v>
      </c>
      <c r="E76" s="51">
        <f>'[1]別紙５・６（在外）'!E67</f>
        <v>3</v>
      </c>
      <c r="F76" s="34">
        <f t="shared" si="3"/>
        <v>5</v>
      </c>
      <c r="G76" s="51">
        <f>'[1]別紙５・６（在外）'!G67</f>
        <v>2</v>
      </c>
      <c r="H76" s="51">
        <f>'[1]別紙５・６（在外）'!H67</f>
        <v>3</v>
      </c>
      <c r="I76" s="62">
        <f t="shared" si="4"/>
        <v>0</v>
      </c>
    </row>
    <row r="77" spans="1:9" ht="24" customHeight="1" thickBot="1">
      <c r="A77" s="54" t="s">
        <v>16</v>
      </c>
      <c r="B77" s="55"/>
      <c r="C77" s="56">
        <f t="shared" si="5"/>
        <v>38</v>
      </c>
      <c r="D77" s="56">
        <f>D78+D83+D86+D89</f>
        <v>17</v>
      </c>
      <c r="E77" s="56">
        <f>E78+E83+E86+E89</f>
        <v>21</v>
      </c>
      <c r="F77" s="56">
        <f t="shared" si="3"/>
        <v>38</v>
      </c>
      <c r="G77" s="56">
        <f>G78+G83+G86+G89</f>
        <v>17</v>
      </c>
      <c r="H77" s="56">
        <f>H78+H83+H86+H89</f>
        <v>21</v>
      </c>
      <c r="I77" s="57">
        <f t="shared" si="4"/>
        <v>0</v>
      </c>
    </row>
    <row r="78" spans="1:9" ht="24" customHeight="1" thickBot="1">
      <c r="A78" s="16" t="s">
        <v>70</v>
      </c>
      <c r="B78" s="17"/>
      <c r="C78" s="58">
        <f>SUM(D78:E78)</f>
        <v>11</v>
      </c>
      <c r="D78" s="19">
        <f>SUM(D79:D82)</f>
        <v>5</v>
      </c>
      <c r="E78" s="19">
        <f>SUM(E79:E82)</f>
        <v>6</v>
      </c>
      <c r="F78" s="58">
        <f t="shared" si="3"/>
        <v>11</v>
      </c>
      <c r="G78" s="19">
        <f>SUM(G79:G82)</f>
        <v>5</v>
      </c>
      <c r="H78" s="19">
        <f>SUM(H79:H82)</f>
        <v>6</v>
      </c>
      <c r="I78" s="20">
        <f t="shared" si="4"/>
        <v>0</v>
      </c>
    </row>
    <row r="79" spans="1:9" ht="24" customHeight="1" thickTop="1">
      <c r="A79" s="21" t="s">
        <v>71</v>
      </c>
      <c r="B79" s="22"/>
      <c r="C79" s="59">
        <f t="shared" si="5"/>
        <v>6</v>
      </c>
      <c r="D79" s="51">
        <f>'[1]別紙５・６（在外）'!D68</f>
        <v>2</v>
      </c>
      <c r="E79" s="51">
        <f>'[1]別紙５・６（在外）'!E68</f>
        <v>4</v>
      </c>
      <c r="F79" s="59">
        <f t="shared" si="3"/>
        <v>6</v>
      </c>
      <c r="G79" s="51">
        <f>'[1]別紙５・６（在外）'!G68</f>
        <v>2</v>
      </c>
      <c r="H79" s="51">
        <f>'[1]別紙５・６（在外）'!H68</f>
        <v>4</v>
      </c>
      <c r="I79" s="52">
        <f t="shared" si="4"/>
        <v>0</v>
      </c>
    </row>
    <row r="80" spans="1:9" ht="24" customHeight="1">
      <c r="A80" s="25" t="s">
        <v>72</v>
      </c>
      <c r="B80" s="26"/>
      <c r="C80" s="27">
        <f t="shared" si="5"/>
        <v>0</v>
      </c>
      <c r="D80" s="51">
        <f>'[1]別紙５・６（在外）'!D69</f>
        <v>0</v>
      </c>
      <c r="E80" s="51">
        <f>'[1]別紙５・６（在外）'!E69</f>
        <v>0</v>
      </c>
      <c r="F80" s="27">
        <f t="shared" si="3"/>
        <v>0</v>
      </c>
      <c r="G80" s="51">
        <f>'[1]別紙５・６（在外）'!G69</f>
        <v>0</v>
      </c>
      <c r="H80" s="51">
        <f>'[1]別紙５・６（在外）'!H69</f>
        <v>0</v>
      </c>
      <c r="I80" s="28">
        <f t="shared" si="4"/>
        <v>0</v>
      </c>
    </row>
    <row r="81" spans="1:9" ht="24" customHeight="1">
      <c r="A81" s="25" t="s">
        <v>73</v>
      </c>
      <c r="B81" s="26"/>
      <c r="C81" s="27">
        <f t="shared" si="5"/>
        <v>2</v>
      </c>
      <c r="D81" s="51">
        <f>'[1]別紙５・６（在外）'!D70</f>
        <v>1</v>
      </c>
      <c r="E81" s="51">
        <f>'[1]別紙５・６（在外）'!E70</f>
        <v>1</v>
      </c>
      <c r="F81" s="27">
        <f t="shared" si="3"/>
        <v>2</v>
      </c>
      <c r="G81" s="51">
        <f>'[1]別紙５・６（在外）'!G70</f>
        <v>1</v>
      </c>
      <c r="H81" s="51">
        <f>'[1]別紙５・６（在外）'!H70</f>
        <v>1</v>
      </c>
      <c r="I81" s="28">
        <f t="shared" si="4"/>
        <v>0</v>
      </c>
    </row>
    <row r="82" spans="1:9" ht="24" customHeight="1" thickBot="1">
      <c r="A82" s="60" t="s">
        <v>74</v>
      </c>
      <c r="B82" s="61"/>
      <c r="C82" s="34">
        <f t="shared" si="5"/>
        <v>3</v>
      </c>
      <c r="D82" s="51">
        <f>'[1]別紙５・６（在外）'!D71</f>
        <v>2</v>
      </c>
      <c r="E82" s="51">
        <f>'[1]別紙５・６（在外）'!E71</f>
        <v>1</v>
      </c>
      <c r="F82" s="34">
        <f t="shared" si="3"/>
        <v>3</v>
      </c>
      <c r="G82" s="51">
        <f>'[1]別紙５・６（在外）'!G71</f>
        <v>2</v>
      </c>
      <c r="H82" s="51">
        <f>'[1]別紙５・６（在外）'!H71</f>
        <v>1</v>
      </c>
      <c r="I82" s="62">
        <f t="shared" si="4"/>
        <v>0</v>
      </c>
    </row>
    <row r="83" spans="1:9" ht="24" customHeight="1" thickBot="1">
      <c r="A83" s="16" t="s">
        <v>75</v>
      </c>
      <c r="B83" s="17"/>
      <c r="C83" s="19">
        <f t="shared" si="5"/>
        <v>1</v>
      </c>
      <c r="D83" s="19">
        <f>SUM(D84:D85)</f>
        <v>1</v>
      </c>
      <c r="E83" s="19">
        <f>SUM(E84:E85)</f>
        <v>0</v>
      </c>
      <c r="F83" s="19">
        <f t="shared" si="3"/>
        <v>1</v>
      </c>
      <c r="G83" s="19">
        <f>SUM(G84:G85)</f>
        <v>1</v>
      </c>
      <c r="H83" s="19">
        <f>SUM(H84:H85)</f>
        <v>0</v>
      </c>
      <c r="I83" s="20">
        <f t="shared" si="4"/>
        <v>0</v>
      </c>
    </row>
    <row r="84" spans="1:9" ht="24" customHeight="1" thickTop="1">
      <c r="A84" s="21" t="s">
        <v>76</v>
      </c>
      <c r="B84" s="22"/>
      <c r="C84" s="18">
        <f t="shared" si="5"/>
        <v>1</v>
      </c>
      <c r="D84" s="51">
        <f>'[1]別紙５・６（在外）'!$D$72</f>
        <v>1</v>
      </c>
      <c r="E84" s="51">
        <f>'[1]別紙５・６（在外）'!$E$72</f>
        <v>0</v>
      </c>
      <c r="F84" s="18">
        <f t="shared" si="3"/>
        <v>1</v>
      </c>
      <c r="G84" s="51">
        <f>'[1]別紙５・６（在外）'!$G$72</f>
        <v>1</v>
      </c>
      <c r="H84" s="51">
        <f>'[1]別紙５・６（在外）'!$H$72</f>
        <v>0</v>
      </c>
      <c r="I84" s="52">
        <f t="shared" si="4"/>
        <v>0</v>
      </c>
    </row>
    <row r="85" spans="1:9" ht="24" customHeight="1" thickBot="1">
      <c r="A85" s="60" t="s">
        <v>77</v>
      </c>
      <c r="B85" s="61"/>
      <c r="C85" s="63">
        <f t="shared" si="5"/>
        <v>0</v>
      </c>
      <c r="D85" s="51">
        <f>'[1]別紙５・６（在外）'!$D$73</f>
        <v>0</v>
      </c>
      <c r="E85" s="51">
        <f>'[1]別紙５・６（在外）'!$E$73</f>
        <v>0</v>
      </c>
      <c r="F85" s="63">
        <f t="shared" si="3"/>
        <v>0</v>
      </c>
      <c r="G85" s="51">
        <f>'[1]別紙５・６（在外）'!$G$73</f>
        <v>0</v>
      </c>
      <c r="H85" s="51">
        <f>'[1]別紙５・６（在外）'!$H$73</f>
        <v>0</v>
      </c>
      <c r="I85" s="35">
        <f t="shared" si="4"/>
        <v>0</v>
      </c>
    </row>
    <row r="86" spans="1:9" ht="24" customHeight="1" thickBot="1">
      <c r="A86" s="16" t="s">
        <v>78</v>
      </c>
      <c r="B86" s="17"/>
      <c r="C86" s="36">
        <f t="shared" si="5"/>
        <v>21</v>
      </c>
      <c r="D86" s="19">
        <f>SUM(D87:D88)</f>
        <v>9</v>
      </c>
      <c r="E86" s="19">
        <f>SUM(E87:E88)</f>
        <v>12</v>
      </c>
      <c r="F86" s="36">
        <f t="shared" si="3"/>
        <v>21</v>
      </c>
      <c r="G86" s="19">
        <f>SUM(G87:G88)</f>
        <v>9</v>
      </c>
      <c r="H86" s="19">
        <f>SUM(H87:H88)</f>
        <v>12</v>
      </c>
      <c r="I86" s="20">
        <f t="shared" si="4"/>
        <v>0</v>
      </c>
    </row>
    <row r="87" spans="1:9" ht="24" customHeight="1" thickTop="1">
      <c r="A87" s="21" t="s">
        <v>79</v>
      </c>
      <c r="B87" s="22"/>
      <c r="C87" s="50">
        <f t="shared" si="5"/>
        <v>21</v>
      </c>
      <c r="D87" s="51">
        <f>'[1]別紙５・６（在外）'!$D$74</f>
        <v>9</v>
      </c>
      <c r="E87" s="51">
        <f>'[1]別紙５・６（在外）'!$E$74</f>
        <v>12</v>
      </c>
      <c r="F87" s="50">
        <f t="shared" si="3"/>
        <v>21</v>
      </c>
      <c r="G87" s="51">
        <f>'[1]別紙５・６（在外）'!$G$74</f>
        <v>9</v>
      </c>
      <c r="H87" s="51">
        <f>'[1]別紙５・６（在外）'!$H$74</f>
        <v>12</v>
      </c>
      <c r="I87" s="52">
        <f t="shared" si="4"/>
        <v>0</v>
      </c>
    </row>
    <row r="88" spans="1:9" ht="24" customHeight="1" thickBot="1">
      <c r="A88" s="60" t="s">
        <v>80</v>
      </c>
      <c r="B88" s="61"/>
      <c r="C88" s="34">
        <f t="shared" si="5"/>
        <v>0</v>
      </c>
      <c r="D88" s="64">
        <f>'[1]別紙５・６（在外）'!$D$75</f>
        <v>0</v>
      </c>
      <c r="E88" s="64">
        <f>'[1]別紙５・６（在外）'!$E$75</f>
        <v>0</v>
      </c>
      <c r="F88" s="34">
        <f t="shared" si="3"/>
        <v>0</v>
      </c>
      <c r="G88" s="64">
        <f>'[1]別紙５・６（在外）'!$G$75</f>
        <v>0</v>
      </c>
      <c r="H88" s="64">
        <f>'[1]別紙５・６（在外）'!$H$75</f>
        <v>0</v>
      </c>
      <c r="I88" s="35">
        <f t="shared" si="4"/>
        <v>0</v>
      </c>
    </row>
    <row r="89" spans="1:9" ht="24" customHeight="1" thickBot="1">
      <c r="A89" s="16" t="s">
        <v>81</v>
      </c>
      <c r="B89" s="17"/>
      <c r="C89" s="19">
        <f t="shared" si="5"/>
        <v>5</v>
      </c>
      <c r="D89" s="19">
        <f>D90</f>
        <v>2</v>
      </c>
      <c r="E89" s="19">
        <f>E90</f>
        <v>3</v>
      </c>
      <c r="F89" s="19">
        <f t="shared" si="3"/>
        <v>5</v>
      </c>
      <c r="G89" s="19">
        <f>G90</f>
        <v>2</v>
      </c>
      <c r="H89" s="19">
        <f>H90</f>
        <v>3</v>
      </c>
      <c r="I89" s="20">
        <f t="shared" si="4"/>
        <v>0</v>
      </c>
    </row>
    <row r="90" spans="1:9" ht="24" customHeight="1" thickTop="1">
      <c r="A90" s="21" t="s">
        <v>82</v>
      </c>
      <c r="B90" s="22"/>
      <c r="C90" s="23">
        <f t="shared" si="5"/>
        <v>5</v>
      </c>
      <c r="D90" s="51">
        <f>'[1]別紙５・６（在外）'!$D$76</f>
        <v>2</v>
      </c>
      <c r="E90" s="51">
        <f>'[1]別紙５・６（在外）'!$E$76</f>
        <v>3</v>
      </c>
      <c r="F90" s="23">
        <f t="shared" si="3"/>
        <v>5</v>
      </c>
      <c r="G90" s="51">
        <f>'[1]別紙５・６（在外）'!$G$76</f>
        <v>2</v>
      </c>
      <c r="H90" s="51">
        <f>'[1]別紙５・６（在外）'!$H$76</f>
        <v>3</v>
      </c>
      <c r="I90" s="52">
        <f t="shared" si="4"/>
        <v>0</v>
      </c>
    </row>
  </sheetData>
  <sheetProtection selectLockedCells="1"/>
  <mergeCells count="75">
    <mergeCell ref="A88:B88"/>
    <mergeCell ref="A89:B89"/>
    <mergeCell ref="A90:B90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66:B66"/>
    <mergeCell ref="A71:B71"/>
    <mergeCell ref="A72:B72"/>
    <mergeCell ref="A73:B73"/>
    <mergeCell ref="A74:B74"/>
    <mergeCell ref="A75:B75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2:B32"/>
    <mergeCell ref="A33:B33"/>
    <mergeCell ref="A34:B34"/>
    <mergeCell ref="A35:B35"/>
    <mergeCell ref="A40:B40"/>
    <mergeCell ref="A41:B41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6:B6"/>
    <mergeCell ref="A7:B7"/>
    <mergeCell ref="A8:B8"/>
    <mergeCell ref="A9:B9"/>
    <mergeCell ref="A12:B12"/>
    <mergeCell ref="A13:B13"/>
  </mergeCells>
  <phoneticPr fontId="3"/>
  <pageMargins left="0.82677165354330717" right="0.78740157480314965" top="0.51181102362204722" bottom="0.51181102362204722" header="0.51181102362204722" footer="0.51181102362204722"/>
  <pageSetup paperSize="9" orientation="portrait" r:id="rId1"/>
  <headerFooter alignWithMargins="0"/>
  <rowBreaks count="2" manualBreakCount="2">
    <brk id="35" max="9" man="1"/>
    <brk id="6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２在外選挙人名簿登録者数（前回比較）</vt:lpstr>
      <vt:lpstr>'２在外選挙人名簿登録者数（前回比較）'!Print_Area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郁哉</dc:creator>
  <cp:lastModifiedBy>鈴木　郁哉</cp:lastModifiedBy>
  <dcterms:created xsi:type="dcterms:W3CDTF">2025-06-12T12:55:35Z</dcterms:created>
  <dcterms:modified xsi:type="dcterms:W3CDTF">2025-06-12T12:56:00Z</dcterms:modified>
</cp:coreProperties>
</file>