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10.226.169.14\default\選挙課選挙係\【★各種選挙の管理執行★】\選　R8衆院選\17_選挙時登録\04_プレス発表\R8.2.8 訂正プレス\"/>
    </mc:Choice>
  </mc:AlternateContent>
  <xr:revisionPtr revIDLastSave="0" documentId="13_ncr:1_{EC65CA61-94B7-4262-9D3F-2CA020531EB6}" xr6:coauthVersionLast="47" xr6:coauthVersionMax="47" xr10:uidLastSave="{00000000-0000-0000-0000-000000000000}"/>
  <bookViews>
    <workbookView xWindow="-120" yWindow="-120" windowWidth="29040" windowHeight="15720" firstSheet="1" activeTab="2" xr2:uid="{00000000-000D-0000-FFFF-FFFF00000000}"/>
  </bookViews>
  <sheets>
    <sheet name="衆（HP）" sheetId="55" state="hidden" r:id="rId1"/>
    <sheet name="１～３衆小選挙区別登録者数内訳" sheetId="57" r:id="rId2"/>
    <sheet name="４支出制限額" sheetId="50" r:id="rId3"/>
    <sheet name="（集計用）在外選挙人名簿登録者数" sheetId="47" state="hidden" r:id="rId4"/>
    <sheet name="（集計用）選挙人名簿登録者数（国内）" sheetId="1" state="hidden" r:id="rId5"/>
  </sheets>
  <externalReferences>
    <externalReference r:id="rId6"/>
  </externalReferences>
  <definedNames>
    <definedName name="_xlnm.Print_Area" localSheetId="3">'（集計用）在外選挙人名簿登録者数'!$A$1:$E$90</definedName>
    <definedName name="_xlnm.Print_Area" localSheetId="4">'（集計用）選挙人名簿登録者数（国内）'!$B$1:$F$90</definedName>
    <definedName name="_xlnm.Print_Area" localSheetId="2">'４支出制限額'!$A$1:$G$37</definedName>
    <definedName name="_xlnm.Print_Area" localSheetId="0">'衆（HP）'!$A$1:$AI$51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0" i="1" l="1"/>
  <c r="F100" i="1"/>
  <c r="E101" i="1"/>
  <c r="F101" i="1"/>
  <c r="E102" i="1"/>
  <c r="F102" i="1"/>
  <c r="E103" i="1"/>
  <c r="F103" i="1"/>
  <c r="E104" i="1"/>
  <c r="F104" i="1"/>
  <c r="E105" i="1"/>
  <c r="F105" i="1"/>
  <c r="E106" i="1"/>
  <c r="F106" i="1"/>
  <c r="E107" i="1"/>
  <c r="F107" i="1"/>
  <c r="E108" i="1"/>
  <c r="F108" i="1"/>
  <c r="E109" i="1"/>
  <c r="F109" i="1"/>
  <c r="E110" i="1"/>
  <c r="F110" i="1"/>
  <c r="E111" i="1"/>
  <c r="F111" i="1"/>
  <c r="E112" i="1"/>
  <c r="F112" i="1"/>
  <c r="E113" i="1"/>
  <c r="F113" i="1"/>
  <c r="E114" i="1"/>
  <c r="F114" i="1"/>
  <c r="E115" i="1"/>
  <c r="F115" i="1"/>
  <c r="E116" i="1"/>
  <c r="F116" i="1"/>
  <c r="E117" i="1"/>
  <c r="F117" i="1"/>
  <c r="E118" i="1"/>
  <c r="F118" i="1"/>
  <c r="E119" i="1"/>
  <c r="F119" i="1"/>
  <c r="E120" i="1"/>
  <c r="F120" i="1"/>
  <c r="E121" i="1"/>
  <c r="F121" i="1"/>
  <c r="E122" i="1"/>
  <c r="F122" i="1"/>
  <c r="E123" i="1"/>
  <c r="F123" i="1"/>
  <c r="E124" i="1"/>
  <c r="F124" i="1"/>
  <c r="E125" i="1"/>
  <c r="F125" i="1"/>
  <c r="E126" i="1"/>
  <c r="F126" i="1"/>
  <c r="E127" i="1"/>
  <c r="F127" i="1"/>
  <c r="E128" i="1"/>
  <c r="F128" i="1"/>
  <c r="E129" i="1"/>
  <c r="F129" i="1"/>
  <c r="E130" i="1"/>
  <c r="F130" i="1"/>
  <c r="E131" i="1"/>
  <c r="F131" i="1"/>
  <c r="D107" i="1" l="1"/>
  <c r="D104" i="1"/>
  <c r="D126" i="1"/>
  <c r="D125" i="1"/>
  <c r="D124" i="1"/>
  <c r="D118" i="1"/>
  <c r="D117" i="1"/>
  <c r="D116" i="1"/>
  <c r="D110" i="1"/>
  <c r="D109" i="1"/>
  <c r="D108" i="1"/>
  <c r="D131" i="1"/>
  <c r="D128" i="1"/>
  <c r="D102" i="1"/>
  <c r="D101" i="1"/>
  <c r="D100" i="1"/>
  <c r="D123" i="1"/>
  <c r="D120" i="1"/>
  <c r="D115" i="1"/>
  <c r="D112" i="1"/>
  <c r="D130" i="1"/>
  <c r="D129" i="1"/>
  <c r="D122" i="1"/>
  <c r="D121" i="1"/>
  <c r="D114" i="1"/>
  <c r="D113" i="1"/>
  <c r="D106" i="1"/>
  <c r="D105" i="1"/>
  <c r="D127" i="1"/>
  <c r="D119" i="1"/>
  <c r="D111" i="1"/>
  <c r="D103" i="1"/>
  <c r="D95" i="1"/>
  <c r="E82" i="47" l="1"/>
  <c r="D82" i="47"/>
  <c r="E81" i="47"/>
  <c r="D81" i="47"/>
  <c r="E80" i="47"/>
  <c r="D80" i="47"/>
  <c r="E17" i="1" l="1"/>
  <c r="E13" i="1"/>
  <c r="E131" i="47" l="1"/>
  <c r="D131" i="47"/>
  <c r="E130" i="47"/>
  <c r="D130" i="47"/>
  <c r="E129" i="47"/>
  <c r="D129" i="47"/>
  <c r="E128" i="47"/>
  <c r="D128" i="47"/>
  <c r="E127" i="47"/>
  <c r="D127" i="47"/>
  <c r="E126" i="47"/>
  <c r="D126" i="47"/>
  <c r="E125" i="47"/>
  <c r="D125" i="47"/>
  <c r="E124" i="47"/>
  <c r="D124" i="47"/>
  <c r="E123" i="47"/>
  <c r="D123" i="47"/>
  <c r="E122" i="47"/>
  <c r="D122" i="47"/>
  <c r="E121" i="47"/>
  <c r="D121" i="47"/>
  <c r="E120" i="47"/>
  <c r="D120" i="47"/>
  <c r="E119" i="47"/>
  <c r="D119" i="47"/>
  <c r="E118" i="47"/>
  <c r="D118" i="47"/>
  <c r="E117" i="47"/>
  <c r="D117" i="47"/>
  <c r="E116" i="47"/>
  <c r="D116" i="47"/>
  <c r="E115" i="47"/>
  <c r="D115" i="47"/>
  <c r="E114" i="47"/>
  <c r="D114" i="47"/>
  <c r="E113" i="47"/>
  <c r="D113" i="47"/>
  <c r="E112" i="47"/>
  <c r="D112" i="47"/>
  <c r="E111" i="47"/>
  <c r="D111" i="47"/>
  <c r="E110" i="47"/>
  <c r="D110" i="47"/>
  <c r="E109" i="47"/>
  <c r="D109" i="47"/>
  <c r="E108" i="47"/>
  <c r="D108" i="47"/>
  <c r="E107" i="47"/>
  <c r="D107" i="47"/>
  <c r="E106" i="47"/>
  <c r="D106" i="47"/>
  <c r="E105" i="47"/>
  <c r="D105" i="47"/>
  <c r="E104" i="47"/>
  <c r="D104" i="47"/>
  <c r="E103" i="47"/>
  <c r="D103" i="47"/>
  <c r="E102" i="47"/>
  <c r="D102" i="47"/>
  <c r="E101" i="47"/>
  <c r="D101" i="47"/>
  <c r="E100" i="47"/>
  <c r="D100" i="47"/>
  <c r="E99" i="47"/>
  <c r="D99" i="47"/>
  <c r="E98" i="47"/>
  <c r="D98" i="47"/>
  <c r="C95" i="47"/>
  <c r="E90" i="47"/>
  <c r="D90" i="47"/>
  <c r="E88" i="47"/>
  <c r="D88" i="47"/>
  <c r="E87" i="47"/>
  <c r="D87" i="47"/>
  <c r="E85" i="47"/>
  <c r="D85" i="47"/>
  <c r="E84" i="47"/>
  <c r="D84" i="47"/>
  <c r="C82" i="47"/>
  <c r="C81" i="47"/>
  <c r="C80" i="47"/>
  <c r="E79" i="47"/>
  <c r="D79" i="47"/>
  <c r="E76" i="47"/>
  <c r="D76" i="47"/>
  <c r="E75" i="47"/>
  <c r="D75" i="47"/>
  <c r="E74" i="47"/>
  <c r="D74" i="47"/>
  <c r="E73" i="47"/>
  <c r="D73" i="47"/>
  <c r="C68" i="47"/>
  <c r="E66" i="47"/>
  <c r="D66" i="47"/>
  <c r="E65" i="47"/>
  <c r="D65" i="47"/>
  <c r="E64" i="47"/>
  <c r="D64" i="47"/>
  <c r="E63" i="47"/>
  <c r="D63" i="47"/>
  <c r="E62" i="47"/>
  <c r="D62" i="47"/>
  <c r="E61" i="47"/>
  <c r="D61" i="47"/>
  <c r="E60" i="47"/>
  <c r="D60" i="47"/>
  <c r="E59" i="47"/>
  <c r="D59" i="47"/>
  <c r="E58" i="47"/>
  <c r="D58" i="47"/>
  <c r="E57" i="47"/>
  <c r="D57" i="47"/>
  <c r="E56" i="47"/>
  <c r="D56" i="47"/>
  <c r="E55" i="47"/>
  <c r="D55" i="47"/>
  <c r="E54" i="47"/>
  <c r="D54" i="47"/>
  <c r="E53" i="47"/>
  <c r="D53" i="47"/>
  <c r="E52" i="47"/>
  <c r="D52" i="47"/>
  <c r="E51" i="47"/>
  <c r="D51" i="47"/>
  <c r="E50" i="47"/>
  <c r="D50" i="47"/>
  <c r="E49" i="47"/>
  <c r="D49" i="47"/>
  <c r="E48" i="47"/>
  <c r="D48" i="47"/>
  <c r="E47" i="47"/>
  <c r="D47" i="47"/>
  <c r="E46" i="47"/>
  <c r="D46" i="47"/>
  <c r="E45" i="47"/>
  <c r="D45" i="47"/>
  <c r="E44" i="47"/>
  <c r="D44" i="47"/>
  <c r="E43" i="47"/>
  <c r="D43" i="47"/>
  <c r="E42" i="47"/>
  <c r="D42" i="47"/>
  <c r="E41" i="47"/>
  <c r="D41" i="47"/>
  <c r="C37" i="47"/>
  <c r="E35" i="47"/>
  <c r="D35" i="47"/>
  <c r="E34" i="47"/>
  <c r="D34" i="47"/>
  <c r="E33" i="47"/>
  <c r="D33" i="47"/>
  <c r="E32" i="47"/>
  <c r="D32" i="47"/>
  <c r="E31" i="47"/>
  <c r="D31" i="47"/>
  <c r="E30" i="47"/>
  <c r="D30" i="47"/>
  <c r="E29" i="47"/>
  <c r="D29" i="47"/>
  <c r="E28" i="47"/>
  <c r="D28" i="47"/>
  <c r="E27" i="47"/>
  <c r="D27" i="47"/>
  <c r="E26" i="47"/>
  <c r="D26" i="47"/>
  <c r="E25" i="47"/>
  <c r="D25" i="47"/>
  <c r="E24" i="47"/>
  <c r="D24" i="47"/>
  <c r="E23" i="47"/>
  <c r="D23" i="47"/>
  <c r="E22" i="47"/>
  <c r="D22" i="47"/>
  <c r="E21" i="47"/>
  <c r="D21" i="47"/>
  <c r="E20" i="47"/>
  <c r="D20" i="47"/>
  <c r="E19" i="47"/>
  <c r="D19" i="47"/>
  <c r="E18" i="47"/>
  <c r="D18" i="47"/>
  <c r="E17" i="47"/>
  <c r="D17" i="47"/>
  <c r="E16" i="47"/>
  <c r="D16" i="47"/>
  <c r="E15" i="47"/>
  <c r="D15" i="47"/>
  <c r="E14" i="47"/>
  <c r="D14" i="47"/>
  <c r="E13" i="47"/>
  <c r="D13" i="47"/>
  <c r="D78" i="47" l="1"/>
  <c r="D89" i="47"/>
  <c r="J111" i="47"/>
  <c r="J112" i="47"/>
  <c r="H130" i="47"/>
  <c r="C99" i="47"/>
  <c r="C102" i="47"/>
  <c r="C103" i="47"/>
  <c r="C114" i="47"/>
  <c r="C115" i="47"/>
  <c r="C121" i="47"/>
  <c r="C22" i="47"/>
  <c r="C26" i="47"/>
  <c r="C28" i="47"/>
  <c r="C118" i="47"/>
  <c r="C18" i="47"/>
  <c r="C14" i="47"/>
  <c r="C122" i="47"/>
  <c r="C123" i="47"/>
  <c r="C126" i="47"/>
  <c r="C127" i="47"/>
  <c r="C129" i="47"/>
  <c r="C130" i="47"/>
  <c r="C131" i="47"/>
  <c r="C111" i="47"/>
  <c r="C13" i="47"/>
  <c r="C23" i="47"/>
  <c r="C107" i="47"/>
  <c r="C15" i="47"/>
  <c r="H122" i="47"/>
  <c r="C52" i="47"/>
  <c r="C58" i="47"/>
  <c r="C66" i="47"/>
  <c r="D40" i="47"/>
  <c r="D8" i="47" s="1"/>
  <c r="C45" i="47"/>
  <c r="C42" i="47"/>
  <c r="C43" i="47"/>
  <c r="C44" i="47"/>
  <c r="C46" i="47"/>
  <c r="C47" i="47"/>
  <c r="C31" i="47"/>
  <c r="C34" i="47"/>
  <c r="C35" i="47"/>
  <c r="C106" i="47"/>
  <c r="C60" i="47"/>
  <c r="C61" i="47"/>
  <c r="C87" i="47"/>
  <c r="D86" i="47"/>
  <c r="C17" i="47"/>
  <c r="C19" i="47"/>
  <c r="C20" i="47"/>
  <c r="C21" i="47"/>
  <c r="C24" i="47"/>
  <c r="C25" i="47"/>
  <c r="C30" i="47"/>
  <c r="J124" i="47"/>
  <c r="C50" i="47"/>
  <c r="D83" i="47"/>
  <c r="C119" i="47"/>
  <c r="H114" i="47"/>
  <c r="C33" i="47"/>
  <c r="C54" i="47"/>
  <c r="C56" i="47"/>
  <c r="C73" i="47"/>
  <c r="C76" i="47"/>
  <c r="J116" i="47"/>
  <c r="C79" i="47"/>
  <c r="C85" i="47"/>
  <c r="K110" i="47"/>
  <c r="E12" i="47"/>
  <c r="E7" i="47" s="1"/>
  <c r="H126" i="47"/>
  <c r="H129" i="47"/>
  <c r="K102" i="47"/>
  <c r="C27" i="47"/>
  <c r="C29" i="47"/>
  <c r="J119" i="47"/>
  <c r="J120" i="47"/>
  <c r="J123" i="47"/>
  <c r="C53" i="47"/>
  <c r="C55" i="47"/>
  <c r="E78" i="47"/>
  <c r="C98" i="47"/>
  <c r="C16" i="47"/>
  <c r="H110" i="47"/>
  <c r="H118" i="47"/>
  <c r="C32" i="47"/>
  <c r="C48" i="47"/>
  <c r="C62" i="47"/>
  <c r="C64" i="47"/>
  <c r="C110" i="47"/>
  <c r="C113" i="47"/>
  <c r="C117" i="47"/>
  <c r="C125" i="47"/>
  <c r="J127" i="47"/>
  <c r="D12" i="47"/>
  <c r="K114" i="47"/>
  <c r="E40" i="47"/>
  <c r="C57" i="47"/>
  <c r="C74" i="47"/>
  <c r="C75" i="47"/>
  <c r="K106" i="47"/>
  <c r="J108" i="47"/>
  <c r="K118" i="47"/>
  <c r="C49" i="47"/>
  <c r="C65" i="47"/>
  <c r="C90" i="47"/>
  <c r="H102" i="47"/>
  <c r="J104" i="47"/>
  <c r="H106" i="47"/>
  <c r="H113" i="47"/>
  <c r="K126" i="47"/>
  <c r="C51" i="47"/>
  <c r="C59" i="47"/>
  <c r="K130" i="47"/>
  <c r="D72" i="47"/>
  <c r="H98" i="47"/>
  <c r="J103" i="47"/>
  <c r="J107" i="47"/>
  <c r="H109" i="47"/>
  <c r="K122" i="47"/>
  <c r="H125" i="47"/>
  <c r="K99" i="47"/>
  <c r="K101" i="47"/>
  <c r="H111" i="47"/>
  <c r="J114" i="47"/>
  <c r="J115" i="47"/>
  <c r="K117" i="47"/>
  <c r="H127" i="47"/>
  <c r="J130" i="47"/>
  <c r="J131" i="47"/>
  <c r="C41" i="47"/>
  <c r="C63" i="47"/>
  <c r="E72" i="47"/>
  <c r="C84" i="47"/>
  <c r="E83" i="47"/>
  <c r="H99" i="47"/>
  <c r="J100" i="47"/>
  <c r="K100" i="47"/>
  <c r="K108" i="47"/>
  <c r="K119" i="47"/>
  <c r="H120" i="47"/>
  <c r="H121" i="47"/>
  <c r="J129" i="47"/>
  <c r="J128" i="47"/>
  <c r="C88" i="47"/>
  <c r="E86" i="47"/>
  <c r="K103" i="47"/>
  <c r="H104" i="47"/>
  <c r="C104" i="47"/>
  <c r="H105" i="47"/>
  <c r="J113" i="47"/>
  <c r="J98" i="47"/>
  <c r="K98" i="47"/>
  <c r="H100" i="47"/>
  <c r="C100" i="47"/>
  <c r="C101" i="47"/>
  <c r="K104" i="47"/>
  <c r="H107" i="47"/>
  <c r="J109" i="47"/>
  <c r="C109" i="47"/>
  <c r="J110" i="47"/>
  <c r="K113" i="47"/>
  <c r="K115" i="47"/>
  <c r="H116" i="47"/>
  <c r="H123" i="47"/>
  <c r="J125" i="47"/>
  <c r="J126" i="47"/>
  <c r="K129" i="47"/>
  <c r="K131" i="47"/>
  <c r="J99" i="47"/>
  <c r="H101" i="47"/>
  <c r="H103" i="47"/>
  <c r="J105" i="47"/>
  <c r="C105" i="47"/>
  <c r="J106" i="47"/>
  <c r="K109" i="47"/>
  <c r="K111" i="47"/>
  <c r="H112" i="47"/>
  <c r="C112" i="47"/>
  <c r="H119" i="47"/>
  <c r="J121" i="47"/>
  <c r="J122" i="47"/>
  <c r="K125" i="47"/>
  <c r="K127" i="47"/>
  <c r="H128" i="47"/>
  <c r="E89" i="47"/>
  <c r="C89" i="47" s="1"/>
  <c r="J101" i="47"/>
  <c r="J102" i="47"/>
  <c r="K105" i="47"/>
  <c r="K107" i="47"/>
  <c r="H108" i="47"/>
  <c r="C108" i="47"/>
  <c r="H115" i="47"/>
  <c r="J117" i="47"/>
  <c r="H117" i="47"/>
  <c r="J118" i="47"/>
  <c r="K121" i="47"/>
  <c r="K123" i="47"/>
  <c r="H124" i="47"/>
  <c r="H131" i="47"/>
  <c r="K112" i="47"/>
  <c r="C116" i="47"/>
  <c r="K116" i="47"/>
  <c r="C120" i="47"/>
  <c r="K120" i="47"/>
  <c r="C124" i="47"/>
  <c r="K124" i="47"/>
  <c r="C128" i="47"/>
  <c r="K128" i="47"/>
  <c r="C78" i="47" l="1"/>
  <c r="D77" i="47"/>
  <c r="D11" i="47" s="1"/>
  <c r="G98" i="47"/>
  <c r="G115" i="47"/>
  <c r="C40" i="47"/>
  <c r="G102" i="47"/>
  <c r="G103" i="47"/>
  <c r="I113" i="47"/>
  <c r="G111" i="47"/>
  <c r="G122" i="47"/>
  <c r="I100" i="47"/>
  <c r="E8" i="47"/>
  <c r="C8" i="47" s="1"/>
  <c r="G119" i="47"/>
  <c r="G106" i="47"/>
  <c r="G107" i="47"/>
  <c r="G118" i="47"/>
  <c r="G127" i="47"/>
  <c r="I117" i="47"/>
  <c r="G123" i="47"/>
  <c r="G130" i="47"/>
  <c r="G110" i="47"/>
  <c r="G114" i="47"/>
  <c r="G99" i="47"/>
  <c r="C86" i="47"/>
  <c r="I105" i="47"/>
  <c r="C83" i="47"/>
  <c r="I124" i="47"/>
  <c r="I109" i="47"/>
  <c r="I112" i="47"/>
  <c r="I108" i="47"/>
  <c r="D10" i="47"/>
  <c r="G131" i="47"/>
  <c r="I104" i="47"/>
  <c r="I116" i="47"/>
  <c r="D7" i="47"/>
  <c r="C12" i="47"/>
  <c r="I121" i="47"/>
  <c r="G120" i="47"/>
  <c r="G121" i="47"/>
  <c r="I127" i="47"/>
  <c r="I126" i="47"/>
  <c r="G104" i="47"/>
  <c r="G105" i="47"/>
  <c r="I128" i="47"/>
  <c r="C72" i="47"/>
  <c r="E10" i="47"/>
  <c r="G128" i="47"/>
  <c r="G129" i="47"/>
  <c r="I119" i="47"/>
  <c r="I118" i="47"/>
  <c r="I111" i="47"/>
  <c r="I110" i="47"/>
  <c r="I99" i="47"/>
  <c r="I98" i="47"/>
  <c r="I101" i="47"/>
  <c r="I125" i="47"/>
  <c r="I131" i="47"/>
  <c r="I130" i="47"/>
  <c r="I120" i="47"/>
  <c r="I115" i="47"/>
  <c r="I114" i="47"/>
  <c r="G116" i="47"/>
  <c r="G117" i="47"/>
  <c r="I129" i="47"/>
  <c r="G108" i="47"/>
  <c r="G109" i="47"/>
  <c r="I103" i="47"/>
  <c r="I102" i="47"/>
  <c r="G101" i="47"/>
  <c r="G100" i="47"/>
  <c r="G124" i="47"/>
  <c r="G125" i="47"/>
  <c r="G126" i="47"/>
  <c r="I123" i="47"/>
  <c r="I122" i="47"/>
  <c r="G112" i="47"/>
  <c r="G113" i="47"/>
  <c r="I107" i="47"/>
  <c r="I106" i="47"/>
  <c r="E77" i="47"/>
  <c r="D37" i="1"/>
  <c r="F13" i="1"/>
  <c r="F90" i="1"/>
  <c r="E90" i="1"/>
  <c r="F88" i="1"/>
  <c r="E88" i="1"/>
  <c r="F87" i="1"/>
  <c r="E87" i="1"/>
  <c r="F85" i="1"/>
  <c r="E85" i="1"/>
  <c r="F84" i="1"/>
  <c r="E84" i="1"/>
  <c r="F82" i="1"/>
  <c r="E82" i="1"/>
  <c r="F81" i="1"/>
  <c r="E81" i="1"/>
  <c r="F80" i="1"/>
  <c r="E80" i="1"/>
  <c r="F79" i="1"/>
  <c r="E79" i="1"/>
  <c r="F76" i="1"/>
  <c r="E76" i="1"/>
  <c r="F75" i="1"/>
  <c r="E75" i="1"/>
  <c r="F74" i="1"/>
  <c r="E74" i="1"/>
  <c r="F73" i="1"/>
  <c r="E73" i="1"/>
  <c r="F66" i="1"/>
  <c r="E66" i="1"/>
  <c r="F65" i="1"/>
  <c r="E65" i="1"/>
  <c r="F64" i="1"/>
  <c r="E64" i="1"/>
  <c r="F61" i="1"/>
  <c r="E61" i="1"/>
  <c r="F60" i="1"/>
  <c r="E60" i="1"/>
  <c r="F59" i="1"/>
  <c r="E59" i="1"/>
  <c r="F58" i="1"/>
  <c r="E58" i="1"/>
  <c r="F57" i="1"/>
  <c r="E57" i="1"/>
  <c r="F56" i="1"/>
  <c r="E56" i="1"/>
  <c r="F55" i="1"/>
  <c r="E55" i="1"/>
  <c r="F54" i="1"/>
  <c r="E54" i="1"/>
  <c r="F53" i="1"/>
  <c r="E53" i="1"/>
  <c r="F52" i="1"/>
  <c r="E52" i="1"/>
  <c r="F51" i="1"/>
  <c r="E51" i="1"/>
  <c r="F50" i="1"/>
  <c r="E50" i="1"/>
  <c r="F49" i="1"/>
  <c r="E49" i="1"/>
  <c r="F48" i="1"/>
  <c r="E48" i="1"/>
  <c r="F47" i="1"/>
  <c r="E47" i="1"/>
  <c r="F46" i="1"/>
  <c r="E46" i="1"/>
  <c r="F45" i="1"/>
  <c r="E45" i="1"/>
  <c r="F44" i="1"/>
  <c r="E44" i="1"/>
  <c r="F43" i="1"/>
  <c r="E43" i="1"/>
  <c r="F42" i="1"/>
  <c r="E42" i="1"/>
  <c r="F34" i="1"/>
  <c r="E34" i="1"/>
  <c r="F30" i="1"/>
  <c r="E30" i="1"/>
  <c r="F29" i="1"/>
  <c r="E29" i="1"/>
  <c r="F25" i="1"/>
  <c r="E25" i="1"/>
  <c r="F20" i="1"/>
  <c r="E20" i="1"/>
  <c r="F19" i="1"/>
  <c r="E19" i="1"/>
  <c r="F17" i="1"/>
  <c r="F14" i="1"/>
  <c r="E14" i="1"/>
  <c r="D9" i="47" l="1"/>
  <c r="D71" i="47"/>
  <c r="C7" i="47"/>
  <c r="D6" i="47"/>
  <c r="C77" i="47"/>
  <c r="E11" i="47"/>
  <c r="C11" i="47" s="1"/>
  <c r="C10" i="47"/>
  <c r="E71" i="47"/>
  <c r="C71" i="47" l="1"/>
  <c r="E9" i="47"/>
  <c r="E6" i="47" s="1"/>
  <c r="C9" i="47" l="1"/>
  <c r="C6" i="47"/>
  <c r="F16" i="1" l="1"/>
  <c r="E16" i="1"/>
  <c r="F18" i="1" l="1"/>
  <c r="E27" i="1"/>
  <c r="E63" i="1"/>
  <c r="E41" i="1"/>
  <c r="E28" i="1"/>
  <c r="E26" i="1"/>
  <c r="F62" i="1"/>
  <c r="E62" i="1"/>
  <c r="E33" i="1"/>
  <c r="F32" i="1"/>
  <c r="F28" i="1"/>
  <c r="F26" i="1"/>
  <c r="E22" i="1"/>
  <c r="F27" i="1"/>
  <c r="E18" i="1"/>
  <c r="E32" i="1"/>
  <c r="F63" i="1"/>
  <c r="F41" i="1"/>
  <c r="F21" i="1"/>
  <c r="F31" i="1"/>
  <c r="F33" i="1"/>
  <c r="F22" i="1"/>
  <c r="E31" i="1"/>
  <c r="E21" i="1"/>
  <c r="F35" i="1" l="1"/>
  <c r="F23" i="1"/>
  <c r="E35" i="1"/>
  <c r="F24" i="1"/>
  <c r="E24" i="1"/>
  <c r="E23" i="1"/>
  <c r="D68" i="1" l="1"/>
  <c r="E89" i="1" l="1"/>
  <c r="F86" i="1" l="1"/>
  <c r="F78" i="1"/>
  <c r="E83" i="1"/>
  <c r="E78" i="1"/>
  <c r="D60" i="1"/>
  <c r="D58" i="1"/>
  <c r="D80" i="1"/>
  <c r="D90" i="1"/>
  <c r="D85" i="1"/>
  <c r="D82" i="1"/>
  <c r="D79" i="1"/>
  <c r="E86" i="1"/>
  <c r="F72" i="1"/>
  <c r="F10" i="1" s="1"/>
  <c r="D64" i="1"/>
  <c r="D61" i="1"/>
  <c r="D57" i="1"/>
  <c r="D55" i="1"/>
  <c r="D88" i="1"/>
  <c r="D87" i="1"/>
  <c r="D84" i="1"/>
  <c r="D81" i="1"/>
  <c r="D52" i="1"/>
  <c r="D50" i="1"/>
  <c r="D48" i="1"/>
  <c r="D33" i="1"/>
  <c r="D32" i="1"/>
  <c r="D51" i="1"/>
  <c r="D49" i="1"/>
  <c r="D24" i="1"/>
  <c r="D13" i="1"/>
  <c r="F83" i="1"/>
  <c r="F89" i="1"/>
  <c r="D89" i="1" s="1"/>
  <c r="F40" i="1"/>
  <c r="F8" i="1" s="1"/>
  <c r="D56" i="1"/>
  <c r="D47" i="1"/>
  <c r="D53" i="1"/>
  <c r="D35" i="1"/>
  <c r="D17" i="1"/>
  <c r="D28" i="1"/>
  <c r="D23" i="1"/>
  <c r="D22" i="1"/>
  <c r="D20" i="1"/>
  <c r="D19" i="1"/>
  <c r="D18" i="1"/>
  <c r="D14" i="1"/>
  <c r="D76" i="1"/>
  <c r="D75" i="1"/>
  <c r="D30" i="1"/>
  <c r="D62" i="1"/>
  <c r="E40" i="1"/>
  <c r="E8" i="1" s="1"/>
  <c r="E72" i="1"/>
  <c r="E10" i="1" s="1"/>
  <c r="D74" i="1"/>
  <c r="D59" i="1"/>
  <c r="D44" i="1"/>
  <c r="D43" i="1"/>
  <c r="D41" i="1"/>
  <c r="D73" i="1"/>
  <c r="D29" i="1"/>
  <c r="D34" i="1"/>
  <c r="D26" i="1"/>
  <c r="D25" i="1"/>
  <c r="D42" i="1"/>
  <c r="D66" i="1"/>
  <c r="D46" i="1"/>
  <c r="D65" i="1"/>
  <c r="D45" i="1"/>
  <c r="D31" i="1"/>
  <c r="D27" i="1"/>
  <c r="D54" i="1"/>
  <c r="D63" i="1"/>
  <c r="D21" i="1"/>
  <c r="D16" i="1"/>
  <c r="D86" i="1" l="1"/>
  <c r="D83" i="1"/>
  <c r="D78" i="1"/>
  <c r="D10" i="1"/>
  <c r="E77" i="1"/>
  <c r="E11" i="1" s="1"/>
  <c r="E9" i="1" s="1"/>
  <c r="D72" i="1"/>
  <c r="F77" i="1"/>
  <c r="F11" i="1" s="1"/>
  <c r="D40" i="1"/>
  <c r="D8" i="1"/>
  <c r="D11" i="1" l="1"/>
  <c r="E71" i="1"/>
  <c r="F71" i="1"/>
  <c r="D77" i="1"/>
  <c r="F9" i="1"/>
  <c r="D9" i="1" s="1"/>
  <c r="D71" i="1" l="1"/>
  <c r="E99" i="1" l="1"/>
  <c r="E98" i="1"/>
  <c r="F99" i="1"/>
  <c r="F98" i="1"/>
  <c r="F15" i="1" l="1"/>
  <c r="F12" i="1" s="1"/>
  <c r="F7" i="1" s="1"/>
  <c r="F6" i="1" s="1"/>
  <c r="D98" i="1"/>
  <c r="E15" i="1"/>
  <c r="D99" i="1"/>
  <c r="E12" i="1" l="1"/>
  <c r="D15" i="1"/>
  <c r="E7" i="1" l="1"/>
  <c r="D12" i="1"/>
  <c r="D7" i="1" l="1"/>
  <c r="E6" i="1"/>
  <c r="D6" i="1" l="1"/>
</calcChain>
</file>

<file path=xl/sharedStrings.xml><?xml version="1.0" encoding="utf-8"?>
<sst xmlns="http://schemas.openxmlformats.org/spreadsheetml/2006/main" count="1108" uniqueCount="252">
  <si>
    <t>男</t>
    <rPh sb="0" eb="1">
      <t>オトコ</t>
    </rPh>
    <phoneticPr fontId="2"/>
  </si>
  <si>
    <t>女</t>
    <rPh sb="0" eb="1">
      <t>オンナ</t>
    </rPh>
    <phoneticPr fontId="2"/>
  </si>
  <si>
    <t>計</t>
    <rPh sb="0" eb="1">
      <t>ケイ</t>
    </rPh>
    <phoneticPr fontId="2"/>
  </si>
  <si>
    <t>内</t>
    <rPh sb="0" eb="1">
      <t>ウチ</t>
    </rPh>
    <phoneticPr fontId="2"/>
  </si>
  <si>
    <t>訳</t>
    <rPh sb="0" eb="1">
      <t>ワケ</t>
    </rPh>
    <phoneticPr fontId="2"/>
  </si>
  <si>
    <t>登録者数</t>
    <rPh sb="0" eb="3">
      <t>トウロクシャ</t>
    </rPh>
    <rPh sb="3" eb="4">
      <t>スウ</t>
    </rPh>
    <phoneticPr fontId="2"/>
  </si>
  <si>
    <t>区市町村名</t>
    <rPh sb="0" eb="1">
      <t>ク</t>
    </rPh>
    <rPh sb="1" eb="4">
      <t>シチョウソン</t>
    </rPh>
    <rPh sb="4" eb="5">
      <t>メイ</t>
    </rPh>
    <phoneticPr fontId="2"/>
  </si>
  <si>
    <t>総数</t>
    <rPh sb="0" eb="2">
      <t>ソウスウ</t>
    </rPh>
    <phoneticPr fontId="2"/>
  </si>
  <si>
    <t>区部</t>
    <rPh sb="0" eb="2">
      <t>クブ</t>
    </rPh>
    <phoneticPr fontId="2"/>
  </si>
  <si>
    <t>市部</t>
    <rPh sb="0" eb="2">
      <t>シブ</t>
    </rPh>
    <phoneticPr fontId="2"/>
  </si>
  <si>
    <t>町村部</t>
    <rPh sb="0" eb="3">
      <t>チョウソンブ</t>
    </rPh>
    <phoneticPr fontId="2"/>
  </si>
  <si>
    <t>郡部</t>
    <rPh sb="0" eb="2">
      <t>グンブ</t>
    </rPh>
    <phoneticPr fontId="2"/>
  </si>
  <si>
    <t>島部</t>
    <rPh sb="0" eb="1">
      <t>トウ</t>
    </rPh>
    <rPh sb="1" eb="2">
      <t>ブ</t>
    </rPh>
    <phoneticPr fontId="2"/>
  </si>
  <si>
    <t>千代田区</t>
    <rPh sb="0" eb="4">
      <t>チヨダク</t>
    </rPh>
    <phoneticPr fontId="2"/>
  </si>
  <si>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</si>
  <si>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</si>
  <si>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</si>
  <si>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</si>
  <si>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</si>
  <si>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</si>
  <si>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</si>
  <si>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</si>
  <si>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</si>
  <si>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</si>
  <si>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</si>
  <si>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</si>
  <si>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</si>
  <si>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</si>
  <si>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</si>
  <si>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</si>
  <si>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</si>
  <si>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</si>
  <si>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</si>
  <si>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</si>
  <si>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江戸川区</t>
  </si>
  <si>
    <t>八王子市</t>
    <rPh sb="0" eb="4">
      <t>ハチオウジシ</t>
    </rPh>
    <phoneticPr fontId="2"/>
  </si>
  <si>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</si>
  <si>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</si>
  <si>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</si>
  <si>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</si>
  <si>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</si>
  <si>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</si>
  <si>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</si>
  <si>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</si>
  <si>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</si>
  <si>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</si>
  <si>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</si>
  <si>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</si>
  <si>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</si>
  <si>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</si>
  <si>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</si>
  <si>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</si>
  <si>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</si>
  <si>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</si>
  <si>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</si>
  <si>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</si>
  <si>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</si>
  <si>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</si>
  <si>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</si>
  <si>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</si>
  <si>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</si>
  <si>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rPh sb="0" eb="3">
      <t>ミズホマチ</t>
    </rPh>
    <phoneticPr fontId="2"/>
  </si>
  <si>
    <t>日の出町</t>
    <rPh sb="0" eb="1">
      <t>ヒ</t>
    </rPh>
    <rPh sb="2" eb="4">
      <t>デマチ</t>
    </rPh>
    <phoneticPr fontId="2"/>
  </si>
  <si>
    <t>檜原村</t>
    <rPh sb="0" eb="3">
      <t>ヒノハラムラ</t>
    </rPh>
    <phoneticPr fontId="2"/>
  </si>
  <si>
    <t>奥多摩町</t>
    <rPh sb="0" eb="4">
      <t>オクタママチ</t>
    </rPh>
    <phoneticPr fontId="2"/>
  </si>
  <si>
    <t>大島支庁計</t>
    <rPh sb="0" eb="2">
      <t>オオシマ</t>
    </rPh>
    <rPh sb="2" eb="4">
      <t>シチョウ</t>
    </rPh>
    <rPh sb="4" eb="5">
      <t>ケイ</t>
    </rPh>
    <phoneticPr fontId="2"/>
  </si>
  <si>
    <t>大島町</t>
    <rPh sb="0" eb="3">
      <t>オオシママチ</t>
    </rPh>
    <phoneticPr fontId="2"/>
  </si>
  <si>
    <t>利島村</t>
    <rPh sb="0" eb="3">
      <t>トシマムラ</t>
    </rPh>
    <phoneticPr fontId="2"/>
  </si>
  <si>
    <t>新島村</t>
    <rPh sb="0" eb="3">
      <t>ニイジマムラ</t>
    </rPh>
    <phoneticPr fontId="2"/>
  </si>
  <si>
    <t>神津島村</t>
    <rPh sb="0" eb="4">
      <t>コウヅシマムラ</t>
    </rPh>
    <phoneticPr fontId="2"/>
  </si>
  <si>
    <t>三宅支庁計</t>
    <rPh sb="0" eb="2">
      <t>ミヤケ</t>
    </rPh>
    <rPh sb="2" eb="4">
      <t>シチョウ</t>
    </rPh>
    <rPh sb="4" eb="5">
      <t>ケイ</t>
    </rPh>
    <phoneticPr fontId="2"/>
  </si>
  <si>
    <t>三宅村</t>
    <rPh sb="0" eb="3">
      <t>ミヤケムラ</t>
    </rPh>
    <phoneticPr fontId="2"/>
  </si>
  <si>
    <t>御蔵島村</t>
    <rPh sb="0" eb="4">
      <t>ミクラジマムラ</t>
    </rPh>
    <phoneticPr fontId="2"/>
  </si>
  <si>
    <t>八丈支庁計</t>
    <rPh sb="0" eb="2">
      <t>ハチジョウ</t>
    </rPh>
    <rPh sb="2" eb="4">
      <t>シチョウ</t>
    </rPh>
    <rPh sb="4" eb="5">
      <t>ケイ</t>
    </rPh>
    <phoneticPr fontId="2"/>
  </si>
  <si>
    <t>八丈町</t>
    <rPh sb="0" eb="3">
      <t>ハチジョウマチ</t>
    </rPh>
    <phoneticPr fontId="2"/>
  </si>
  <si>
    <t>青ヶ島村</t>
    <rPh sb="0" eb="4">
      <t>アオガシマムラ</t>
    </rPh>
    <phoneticPr fontId="2"/>
  </si>
  <si>
    <t>小笠原支庁計</t>
    <rPh sb="0" eb="3">
      <t>オガサワラ</t>
    </rPh>
    <rPh sb="3" eb="5">
      <t>シチョウ</t>
    </rPh>
    <rPh sb="5" eb="6">
      <t>ケイ</t>
    </rPh>
    <phoneticPr fontId="2"/>
  </si>
  <si>
    <t>小笠原村</t>
    <rPh sb="0" eb="4">
      <t>オガサワラムラ</t>
    </rPh>
    <phoneticPr fontId="2"/>
  </si>
  <si>
    <t>大田区３区</t>
    <rPh sb="0" eb="3">
      <t>オオタク</t>
    </rPh>
    <rPh sb="4" eb="5">
      <t>ク</t>
    </rPh>
    <phoneticPr fontId="2"/>
  </si>
  <si>
    <t>大田区４区</t>
    <rPh sb="0" eb="3">
      <t>オオタク</t>
    </rPh>
    <rPh sb="4" eb="5">
      <t>ク</t>
    </rPh>
    <phoneticPr fontId="2"/>
  </si>
  <si>
    <t>世田谷区５区</t>
    <rPh sb="0" eb="4">
      <t>セタガヤク</t>
    </rPh>
    <rPh sb="5" eb="6">
      <t>ク</t>
    </rPh>
    <phoneticPr fontId="2"/>
  </si>
  <si>
    <t>世田谷区６区</t>
    <rPh sb="0" eb="4">
      <t>セタガヤク</t>
    </rPh>
    <rPh sb="5" eb="6">
      <t>ク</t>
    </rPh>
    <phoneticPr fontId="2"/>
  </si>
  <si>
    <t>練馬区１０区</t>
    <rPh sb="0" eb="3">
      <t>ネリマク</t>
    </rPh>
    <rPh sb="5" eb="6">
      <t>ク</t>
    </rPh>
    <phoneticPr fontId="2"/>
  </si>
  <si>
    <t>足立区１２区</t>
    <rPh sb="0" eb="3">
      <t>アダチク</t>
    </rPh>
    <rPh sb="5" eb="6">
      <t>ク</t>
    </rPh>
    <phoneticPr fontId="2"/>
  </si>
  <si>
    <t>足立区１３区</t>
    <rPh sb="0" eb="3">
      <t>アダチク</t>
    </rPh>
    <rPh sb="5" eb="6">
      <t>ク</t>
    </rPh>
    <phoneticPr fontId="2"/>
  </si>
  <si>
    <t>江戸川区１６区</t>
    <rPh sb="0" eb="4">
      <t>エドガワク</t>
    </rPh>
    <rPh sb="6" eb="7">
      <t>ク</t>
    </rPh>
    <phoneticPr fontId="2"/>
  </si>
  <si>
    <t>江戸川区１７区</t>
    <rPh sb="0" eb="4">
      <t>エドガワク</t>
    </rPh>
    <rPh sb="6" eb="7">
      <t>ク</t>
    </rPh>
    <phoneticPr fontId="2"/>
  </si>
  <si>
    <t>＊分割区小選挙区別〈対前回比較〉</t>
    <rPh sb="1" eb="3">
      <t>ブンカツ</t>
    </rPh>
    <rPh sb="3" eb="4">
      <t>ク</t>
    </rPh>
    <rPh sb="4" eb="8">
      <t>ショウセンキョク</t>
    </rPh>
    <rPh sb="8" eb="9">
      <t>ベツ</t>
    </rPh>
    <rPh sb="10" eb="11">
      <t>タイ</t>
    </rPh>
    <rPh sb="11" eb="13">
      <t>ゼンカイ</t>
    </rPh>
    <rPh sb="13" eb="15">
      <t>ヒカク</t>
    </rPh>
    <phoneticPr fontId="2"/>
  </si>
  <si>
    <t>選挙区名</t>
    <rPh sb="0" eb="2">
      <t>センキョ</t>
    </rPh>
    <rPh sb="2" eb="4">
      <t>クメイ</t>
    </rPh>
    <phoneticPr fontId="2"/>
  </si>
  <si>
    <t>東京都第１区</t>
    <rPh sb="0" eb="3">
      <t>トウキョウト</t>
    </rPh>
    <rPh sb="3" eb="4">
      <t>ダイ</t>
    </rPh>
    <rPh sb="5" eb="6">
      <t>ク</t>
    </rPh>
    <phoneticPr fontId="2"/>
  </si>
  <si>
    <t>東京都第２区</t>
    <rPh sb="0" eb="3">
      <t>トウキョウト</t>
    </rPh>
    <rPh sb="3" eb="4">
      <t>ダイ</t>
    </rPh>
    <rPh sb="5" eb="6">
      <t>ク</t>
    </rPh>
    <phoneticPr fontId="2"/>
  </si>
  <si>
    <t>東京都第３区</t>
    <rPh sb="0" eb="3">
      <t>トウキョウト</t>
    </rPh>
    <rPh sb="3" eb="4">
      <t>ダイ</t>
    </rPh>
    <rPh sb="5" eb="6">
      <t>ク</t>
    </rPh>
    <phoneticPr fontId="2"/>
  </si>
  <si>
    <t>東京都第４区</t>
    <rPh sb="0" eb="3">
      <t>トウキョウト</t>
    </rPh>
    <rPh sb="3" eb="4">
      <t>ダイ</t>
    </rPh>
    <rPh sb="5" eb="6">
      <t>ク</t>
    </rPh>
    <phoneticPr fontId="2"/>
  </si>
  <si>
    <t>東京都第５区</t>
    <rPh sb="0" eb="3">
      <t>トウキョウト</t>
    </rPh>
    <rPh sb="3" eb="4">
      <t>ダイ</t>
    </rPh>
    <rPh sb="5" eb="6">
      <t>ク</t>
    </rPh>
    <phoneticPr fontId="2"/>
  </si>
  <si>
    <t>東京都第６区</t>
    <rPh sb="0" eb="3">
      <t>トウキョウト</t>
    </rPh>
    <rPh sb="3" eb="4">
      <t>ダイ</t>
    </rPh>
    <rPh sb="5" eb="6">
      <t>ク</t>
    </rPh>
    <phoneticPr fontId="2"/>
  </si>
  <si>
    <t>東京都第７区</t>
    <rPh sb="0" eb="3">
      <t>トウキョウト</t>
    </rPh>
    <rPh sb="3" eb="4">
      <t>ダイ</t>
    </rPh>
    <rPh sb="5" eb="6">
      <t>ク</t>
    </rPh>
    <phoneticPr fontId="2"/>
  </si>
  <si>
    <t>東京都第８区</t>
    <rPh sb="0" eb="3">
      <t>トウキョウト</t>
    </rPh>
    <rPh sb="3" eb="4">
      <t>ダイ</t>
    </rPh>
    <rPh sb="5" eb="6">
      <t>ク</t>
    </rPh>
    <phoneticPr fontId="2"/>
  </si>
  <si>
    <t>東京都第９区</t>
    <rPh sb="0" eb="3">
      <t>トウキョウト</t>
    </rPh>
    <rPh sb="3" eb="4">
      <t>ダイ</t>
    </rPh>
    <rPh sb="5" eb="6">
      <t>ク</t>
    </rPh>
    <phoneticPr fontId="2"/>
  </si>
  <si>
    <t>東京都第１０区</t>
    <rPh sb="0" eb="3">
      <t>トウキョウト</t>
    </rPh>
    <rPh sb="3" eb="4">
      <t>ダイ</t>
    </rPh>
    <rPh sb="6" eb="7">
      <t>ク</t>
    </rPh>
    <phoneticPr fontId="2"/>
  </si>
  <si>
    <t>東京都第１１区</t>
    <rPh sb="0" eb="3">
      <t>トウキョウト</t>
    </rPh>
    <rPh sb="3" eb="4">
      <t>ダイ</t>
    </rPh>
    <rPh sb="6" eb="7">
      <t>ク</t>
    </rPh>
    <phoneticPr fontId="2"/>
  </si>
  <si>
    <t>東京都第１２区</t>
    <rPh sb="0" eb="3">
      <t>トウキョウト</t>
    </rPh>
    <rPh sb="3" eb="4">
      <t>ダイ</t>
    </rPh>
    <rPh sb="6" eb="7">
      <t>ク</t>
    </rPh>
    <phoneticPr fontId="2"/>
  </si>
  <si>
    <t>東京都第１３区</t>
    <rPh sb="0" eb="3">
      <t>トウキョウト</t>
    </rPh>
    <rPh sb="3" eb="4">
      <t>ダイ</t>
    </rPh>
    <rPh sb="6" eb="7">
      <t>ク</t>
    </rPh>
    <phoneticPr fontId="2"/>
  </si>
  <si>
    <t>東京都第１４区</t>
    <rPh sb="0" eb="3">
      <t>トウキョウト</t>
    </rPh>
    <rPh sb="3" eb="4">
      <t>ダイ</t>
    </rPh>
    <rPh sb="6" eb="7">
      <t>ク</t>
    </rPh>
    <phoneticPr fontId="2"/>
  </si>
  <si>
    <t>東京都第１５区</t>
    <rPh sb="0" eb="3">
      <t>トウキョウト</t>
    </rPh>
    <rPh sb="3" eb="4">
      <t>ダイ</t>
    </rPh>
    <rPh sb="6" eb="7">
      <t>ク</t>
    </rPh>
    <phoneticPr fontId="2"/>
  </si>
  <si>
    <t>東京都第１６区</t>
    <rPh sb="0" eb="3">
      <t>トウキョウト</t>
    </rPh>
    <rPh sb="3" eb="4">
      <t>ダイ</t>
    </rPh>
    <rPh sb="6" eb="7">
      <t>ク</t>
    </rPh>
    <phoneticPr fontId="2"/>
  </si>
  <si>
    <t>東京都第１７区</t>
    <rPh sb="0" eb="3">
      <t>トウキョウト</t>
    </rPh>
    <rPh sb="3" eb="4">
      <t>ダイ</t>
    </rPh>
    <rPh sb="6" eb="7">
      <t>ク</t>
    </rPh>
    <phoneticPr fontId="2"/>
  </si>
  <si>
    <t>東京都第１８区</t>
    <rPh sb="0" eb="3">
      <t>トウキョウト</t>
    </rPh>
    <rPh sb="3" eb="4">
      <t>ダイ</t>
    </rPh>
    <rPh sb="6" eb="7">
      <t>ク</t>
    </rPh>
    <phoneticPr fontId="2"/>
  </si>
  <si>
    <t>東京都第１９区</t>
    <rPh sb="0" eb="3">
      <t>トウキョウト</t>
    </rPh>
    <rPh sb="3" eb="4">
      <t>ダイ</t>
    </rPh>
    <rPh sb="6" eb="7">
      <t>ク</t>
    </rPh>
    <phoneticPr fontId="2"/>
  </si>
  <si>
    <t>東京都第２０区</t>
    <rPh sb="0" eb="3">
      <t>トウキョウト</t>
    </rPh>
    <rPh sb="3" eb="4">
      <t>ダイ</t>
    </rPh>
    <rPh sb="6" eb="7">
      <t>ク</t>
    </rPh>
    <phoneticPr fontId="2"/>
  </si>
  <si>
    <t>東京都第２１区</t>
    <rPh sb="0" eb="3">
      <t>トウキョウト</t>
    </rPh>
    <rPh sb="3" eb="4">
      <t>ダイ</t>
    </rPh>
    <rPh sb="6" eb="7">
      <t>ク</t>
    </rPh>
    <phoneticPr fontId="2"/>
  </si>
  <si>
    <t>東京都第２２区</t>
    <rPh sb="0" eb="3">
      <t>トウキョウト</t>
    </rPh>
    <rPh sb="3" eb="4">
      <t>ダイ</t>
    </rPh>
    <rPh sb="6" eb="7">
      <t>ク</t>
    </rPh>
    <phoneticPr fontId="2"/>
  </si>
  <si>
    <t>東京都第２３区</t>
    <rPh sb="0" eb="3">
      <t>トウキョウト</t>
    </rPh>
    <rPh sb="3" eb="4">
      <t>ダイ</t>
    </rPh>
    <rPh sb="6" eb="7">
      <t>ク</t>
    </rPh>
    <phoneticPr fontId="2"/>
  </si>
  <si>
    <t>東京都第２４区</t>
    <rPh sb="0" eb="3">
      <t>トウキョウト</t>
    </rPh>
    <rPh sb="3" eb="4">
      <t>ダイ</t>
    </rPh>
    <rPh sb="6" eb="7">
      <t>ク</t>
    </rPh>
    <phoneticPr fontId="2"/>
  </si>
  <si>
    <t>東京都第２５区</t>
    <rPh sb="0" eb="3">
      <t>トウキョウト</t>
    </rPh>
    <rPh sb="3" eb="4">
      <t>ダイ</t>
    </rPh>
    <rPh sb="6" eb="7">
      <t>ク</t>
    </rPh>
    <phoneticPr fontId="2"/>
  </si>
  <si>
    <t>中央区</t>
    <rPh sb="0" eb="3">
      <t>チュウオウク</t>
    </rPh>
    <phoneticPr fontId="2"/>
  </si>
  <si>
    <t>文京区</t>
    <rPh sb="0" eb="3">
      <t>ブンキョウク</t>
    </rPh>
    <phoneticPr fontId="2"/>
  </si>
  <si>
    <t>渋谷区</t>
    <rPh sb="0" eb="3">
      <t>シブヤク</t>
    </rPh>
    <phoneticPr fontId="2"/>
  </si>
  <si>
    <t>北区</t>
    <rPh sb="0" eb="2">
      <t>キタク</t>
    </rPh>
    <phoneticPr fontId="2"/>
  </si>
  <si>
    <t>墨田区</t>
    <rPh sb="0" eb="3">
      <t>スミダク</t>
    </rPh>
    <phoneticPr fontId="2"/>
  </si>
  <si>
    <t>荒川区</t>
    <rPh sb="0" eb="3">
      <t>アラカワク</t>
    </rPh>
    <phoneticPr fontId="2"/>
  </si>
  <si>
    <t>江東区</t>
    <rPh sb="0" eb="3">
      <t>コウトウク</t>
    </rPh>
    <phoneticPr fontId="2"/>
  </si>
  <si>
    <t>武蔵野市</t>
    <rPh sb="0" eb="4">
      <t>ムサシノシ</t>
    </rPh>
    <phoneticPr fontId="2"/>
  </si>
  <si>
    <t>府中市</t>
    <rPh sb="0" eb="3">
      <t>フチュウシ</t>
    </rPh>
    <phoneticPr fontId="2"/>
  </si>
  <si>
    <t>小金井市</t>
    <rPh sb="0" eb="4">
      <t>コガネイシ</t>
    </rPh>
    <phoneticPr fontId="2"/>
  </si>
  <si>
    <t>小平市</t>
    <rPh sb="0" eb="3">
      <t>コダイラシ</t>
    </rPh>
    <phoneticPr fontId="2"/>
  </si>
  <si>
    <t>国分寺市</t>
    <rPh sb="0" eb="4">
      <t>コクブンジシ</t>
    </rPh>
    <phoneticPr fontId="2"/>
  </si>
  <si>
    <t>国立市</t>
    <rPh sb="0" eb="3">
      <t>クニタチシ</t>
    </rPh>
    <phoneticPr fontId="2"/>
  </si>
  <si>
    <t>西東京市</t>
    <rPh sb="0" eb="4">
      <t>ニシトウキョウシ</t>
    </rPh>
    <phoneticPr fontId="2"/>
  </si>
  <si>
    <t>東村山市</t>
    <rPh sb="0" eb="4">
      <t>ヒガシムラヤマシ</t>
    </rPh>
    <phoneticPr fontId="2"/>
  </si>
  <si>
    <t>東大和市</t>
    <rPh sb="0" eb="4">
      <t>ヒガシヤマトシ</t>
    </rPh>
    <phoneticPr fontId="2"/>
  </si>
  <si>
    <t>清瀬市</t>
    <rPh sb="0" eb="3">
      <t>キヨセシ</t>
    </rPh>
    <phoneticPr fontId="2"/>
  </si>
  <si>
    <t>東久留米市</t>
    <rPh sb="0" eb="5">
      <t>ヒガシクルメシ</t>
    </rPh>
    <phoneticPr fontId="2"/>
  </si>
  <si>
    <t>武蔵村山市</t>
    <rPh sb="0" eb="5">
      <t>ムサシムラヤマシ</t>
    </rPh>
    <phoneticPr fontId="2"/>
  </si>
  <si>
    <t>立川市</t>
    <rPh sb="0" eb="3">
      <t>タチカワシ</t>
    </rPh>
    <phoneticPr fontId="2"/>
  </si>
  <si>
    <t>日野市</t>
    <rPh sb="0" eb="3">
      <t>ヒノシ</t>
    </rPh>
    <phoneticPr fontId="2"/>
  </si>
  <si>
    <t>三鷹市</t>
    <rPh sb="0" eb="3">
      <t>ミタカシ</t>
    </rPh>
    <phoneticPr fontId="2"/>
  </si>
  <si>
    <t>調布市</t>
    <rPh sb="0" eb="3">
      <t>チョウフシ</t>
    </rPh>
    <phoneticPr fontId="2"/>
  </si>
  <si>
    <t>狛江市</t>
    <rPh sb="0" eb="3">
      <t>コマエシ</t>
    </rPh>
    <phoneticPr fontId="2"/>
  </si>
  <si>
    <t>町田市</t>
    <rPh sb="0" eb="3">
      <t>マチダシ</t>
    </rPh>
    <phoneticPr fontId="2"/>
  </si>
  <si>
    <t>青梅市</t>
    <rPh sb="0" eb="3">
      <t>オウメシ</t>
    </rPh>
    <phoneticPr fontId="2"/>
  </si>
  <si>
    <t>福生市</t>
    <rPh sb="0" eb="3">
      <t>フッサシ</t>
    </rPh>
    <phoneticPr fontId="2"/>
  </si>
  <si>
    <t>羽村市</t>
    <rPh sb="0" eb="3">
      <t>ハムラシ</t>
    </rPh>
    <phoneticPr fontId="2"/>
  </si>
  <si>
    <t>あきる野市</t>
    <rPh sb="3" eb="5">
      <t>ノシ</t>
    </rPh>
    <phoneticPr fontId="2"/>
  </si>
  <si>
    <t>人</t>
    <rPh sb="0" eb="1">
      <t>ニン</t>
    </rPh>
    <phoneticPr fontId="2"/>
  </si>
  <si>
    <t>選挙管理委員会事務局</t>
    <rPh sb="0" eb="2">
      <t>センキョ</t>
    </rPh>
    <rPh sb="2" eb="4">
      <t>カンリ</t>
    </rPh>
    <rPh sb="4" eb="7">
      <t>イインカイ</t>
    </rPh>
    <rPh sb="7" eb="10">
      <t>ジムキョク</t>
    </rPh>
    <phoneticPr fontId="2"/>
  </si>
  <si>
    <t>※国内のみの数値</t>
    <rPh sb="1" eb="3">
      <t>コクナイ</t>
    </rPh>
    <rPh sb="6" eb="7">
      <t>スウ</t>
    </rPh>
    <rPh sb="7" eb="8">
      <t>チ</t>
    </rPh>
    <phoneticPr fontId="2"/>
  </si>
  <si>
    <t>(A)</t>
    <phoneticPr fontId="2"/>
  </si>
  <si>
    <t>(A)</t>
    <phoneticPr fontId="2"/>
  </si>
  <si>
    <t>港区１区</t>
    <rPh sb="0" eb="2">
      <t>ミナトク</t>
    </rPh>
    <rPh sb="3" eb="4">
      <t>ク</t>
    </rPh>
    <phoneticPr fontId="2"/>
  </si>
  <si>
    <t>港区２区</t>
    <rPh sb="0" eb="2">
      <t>ミナトク</t>
    </rPh>
    <rPh sb="3" eb="4">
      <t>ク</t>
    </rPh>
    <phoneticPr fontId="2"/>
  </si>
  <si>
    <t>新宿区１区</t>
    <rPh sb="0" eb="3">
      <t>シンジュクク</t>
    </rPh>
    <rPh sb="4" eb="5">
      <t>ク</t>
    </rPh>
    <phoneticPr fontId="2"/>
  </si>
  <si>
    <t>新宿区１０区</t>
    <rPh sb="0" eb="3">
      <t>シンジュクク</t>
    </rPh>
    <rPh sb="5" eb="6">
      <t>ク</t>
    </rPh>
    <phoneticPr fontId="2"/>
  </si>
  <si>
    <t>台東区２区</t>
    <rPh sb="0" eb="3">
      <t>タイトウク</t>
    </rPh>
    <rPh sb="4" eb="5">
      <t>ク</t>
    </rPh>
    <phoneticPr fontId="2"/>
  </si>
  <si>
    <t>台東区１４区</t>
    <rPh sb="0" eb="3">
      <t>タイトウク</t>
    </rPh>
    <rPh sb="5" eb="6">
      <t>ク</t>
    </rPh>
    <phoneticPr fontId="2"/>
  </si>
  <si>
    <t>品川区３区</t>
    <rPh sb="0" eb="3">
      <t>シナガワク</t>
    </rPh>
    <rPh sb="4" eb="5">
      <t>ク</t>
    </rPh>
    <phoneticPr fontId="2"/>
  </si>
  <si>
    <t>品川区７区</t>
    <rPh sb="0" eb="3">
      <t>シナガワク</t>
    </rPh>
    <rPh sb="4" eb="5">
      <t>ク</t>
    </rPh>
    <phoneticPr fontId="2"/>
  </si>
  <si>
    <t>目黒区５区</t>
    <rPh sb="0" eb="3">
      <t>メグロク</t>
    </rPh>
    <rPh sb="4" eb="5">
      <t>ク</t>
    </rPh>
    <phoneticPr fontId="2"/>
  </si>
  <si>
    <t>目黒区７区</t>
    <rPh sb="0" eb="3">
      <t>メグロク</t>
    </rPh>
    <rPh sb="4" eb="5">
      <t>ク</t>
    </rPh>
    <phoneticPr fontId="2"/>
  </si>
  <si>
    <t>中野区７区</t>
    <rPh sb="0" eb="3">
      <t>ナカノク</t>
    </rPh>
    <rPh sb="4" eb="5">
      <t>ク</t>
    </rPh>
    <phoneticPr fontId="2"/>
  </si>
  <si>
    <t>中野区１０区</t>
    <rPh sb="0" eb="3">
      <t>ナカノク</t>
    </rPh>
    <rPh sb="5" eb="6">
      <t>ク</t>
    </rPh>
    <phoneticPr fontId="2"/>
  </si>
  <si>
    <t>杉並区７区</t>
    <rPh sb="0" eb="3">
      <t>スギナミク</t>
    </rPh>
    <rPh sb="4" eb="5">
      <t>ク</t>
    </rPh>
    <phoneticPr fontId="2"/>
  </si>
  <si>
    <t>杉並区８区</t>
    <rPh sb="0" eb="3">
      <t>スギナミク</t>
    </rPh>
    <rPh sb="4" eb="5">
      <t>ク</t>
    </rPh>
    <phoneticPr fontId="2"/>
  </si>
  <si>
    <t>豊島区１２区</t>
    <rPh sb="0" eb="3">
      <t>トシマク</t>
    </rPh>
    <rPh sb="5" eb="6">
      <t>ク</t>
    </rPh>
    <phoneticPr fontId="2"/>
  </si>
  <si>
    <t>多摩市２１区</t>
    <rPh sb="0" eb="3">
      <t>タマシ</t>
    </rPh>
    <rPh sb="5" eb="6">
      <t>ク</t>
    </rPh>
    <phoneticPr fontId="2"/>
  </si>
  <si>
    <t>稲城市２２区</t>
    <rPh sb="0" eb="3">
      <t>イナギシ</t>
    </rPh>
    <rPh sb="5" eb="6">
      <t>ク</t>
    </rPh>
    <phoneticPr fontId="2"/>
  </si>
  <si>
    <t>豊島区１０区</t>
    <rPh sb="0" eb="3">
      <t>トシマク</t>
    </rPh>
    <rPh sb="5" eb="6">
      <t>ク</t>
    </rPh>
    <phoneticPr fontId="2"/>
  </si>
  <si>
    <t>板橋区１１区</t>
    <rPh sb="0" eb="3">
      <t>イタバシク</t>
    </rPh>
    <rPh sb="5" eb="6">
      <t>ク</t>
    </rPh>
    <phoneticPr fontId="2"/>
  </si>
  <si>
    <t>八王子市２１区</t>
    <rPh sb="0" eb="4">
      <t>ハチオウジシ</t>
    </rPh>
    <rPh sb="6" eb="7">
      <t>ク</t>
    </rPh>
    <phoneticPr fontId="2"/>
  </si>
  <si>
    <t>八王子市２４区</t>
    <rPh sb="0" eb="4">
      <t>ハチオウジシ</t>
    </rPh>
    <rPh sb="6" eb="7">
      <t>ク</t>
    </rPh>
    <phoneticPr fontId="2"/>
  </si>
  <si>
    <t>多摩市２３区</t>
    <rPh sb="0" eb="3">
      <t>タマシ</t>
    </rPh>
    <rPh sb="5" eb="6">
      <t>ク</t>
    </rPh>
    <phoneticPr fontId="2"/>
  </si>
  <si>
    <t>稲城市２１区</t>
    <rPh sb="0" eb="3">
      <t>イナギシ</t>
    </rPh>
    <rPh sb="5" eb="6">
      <t>ク</t>
    </rPh>
    <phoneticPr fontId="2"/>
  </si>
  <si>
    <t>板橋区１２区</t>
    <rPh sb="0" eb="3">
      <t>イタバシク</t>
    </rPh>
    <rPh sb="5" eb="6">
      <t>ク</t>
    </rPh>
    <phoneticPr fontId="2"/>
  </si>
  <si>
    <t>練馬区９区</t>
    <rPh sb="0" eb="3">
      <t>ネリマク</t>
    </rPh>
    <rPh sb="4" eb="5">
      <t>ク</t>
    </rPh>
    <phoneticPr fontId="2"/>
  </si>
  <si>
    <t>昭島市</t>
    <rPh sb="0" eb="3">
      <t>アキシマシ</t>
    </rPh>
    <phoneticPr fontId="2"/>
  </si>
  <si>
    <t>(A)</t>
    <phoneticPr fontId="2"/>
  </si>
  <si>
    <t>(A)</t>
    <phoneticPr fontId="2"/>
  </si>
  <si>
    <t>(A)</t>
    <phoneticPr fontId="2"/>
  </si>
  <si>
    <t>葛飾区</t>
    <rPh sb="0" eb="2">
      <t>カツシカ</t>
    </rPh>
    <phoneticPr fontId="2"/>
  </si>
  <si>
    <t>（単位：円）</t>
    <rPh sb="1" eb="3">
      <t>タンイ</t>
    </rPh>
    <rPh sb="4" eb="5">
      <t>エン</t>
    </rPh>
    <phoneticPr fontId="2"/>
  </si>
  <si>
    <t>今回制限額</t>
    <rPh sb="0" eb="2">
      <t>コンカイ</t>
    </rPh>
    <rPh sb="2" eb="4">
      <t>セイゲン</t>
    </rPh>
    <rPh sb="4" eb="5">
      <t>ガク</t>
    </rPh>
    <phoneticPr fontId="2"/>
  </si>
  <si>
    <t>前回制限額</t>
    <rPh sb="0" eb="2">
      <t>ゼンカイ</t>
    </rPh>
    <rPh sb="2" eb="4">
      <t>セイゲン</t>
    </rPh>
    <rPh sb="4" eb="5">
      <t>ガク</t>
    </rPh>
    <phoneticPr fontId="2"/>
  </si>
  <si>
    <t>　　</t>
    <phoneticPr fontId="2"/>
  </si>
  <si>
    <t>選挙人名簿登録者数×１５円＋１，９１０万円</t>
  </si>
  <si>
    <t>（参考）　支出制限額算出式（１００円未満の端数があるときは１００円とする）</t>
    <phoneticPr fontId="2"/>
  </si>
  <si>
    <t>１</t>
    <phoneticPr fontId="2"/>
  </si>
  <si>
    <t>選挙人名簿登録者数は</t>
    <rPh sb="0" eb="2">
      <t>センキョ</t>
    </rPh>
    <rPh sb="2" eb="3">
      <t>ニン</t>
    </rPh>
    <rPh sb="3" eb="5">
      <t>メイボ</t>
    </rPh>
    <rPh sb="5" eb="8">
      <t>トウロクシャ</t>
    </rPh>
    <rPh sb="8" eb="9">
      <t>スウ</t>
    </rPh>
    <phoneticPr fontId="2"/>
  </si>
  <si>
    <t>（過去最高）</t>
    <rPh sb="1" eb="3">
      <t>カコ</t>
    </rPh>
    <rPh sb="3" eb="5">
      <t>サイコウ</t>
    </rPh>
    <phoneticPr fontId="2"/>
  </si>
  <si>
    <t>（国内＋在外）</t>
    <phoneticPr fontId="2"/>
  </si>
  <si>
    <t>選挙人名簿及び在外選挙人名簿登録者数</t>
    <rPh sb="0" eb="3">
      <t>センキョニン</t>
    </rPh>
    <rPh sb="3" eb="5">
      <t>メイボ</t>
    </rPh>
    <rPh sb="5" eb="6">
      <t>オヨ</t>
    </rPh>
    <rPh sb="7" eb="9">
      <t>ザイガイ</t>
    </rPh>
    <rPh sb="9" eb="11">
      <t>センキョ</t>
    </rPh>
    <rPh sb="11" eb="12">
      <t>ニン</t>
    </rPh>
    <rPh sb="12" eb="14">
      <t>メイボ</t>
    </rPh>
    <rPh sb="14" eb="16">
      <t>トウロク</t>
    </rPh>
    <rPh sb="16" eb="17">
      <t>シャ</t>
    </rPh>
    <rPh sb="17" eb="18">
      <t>スウ</t>
    </rPh>
    <phoneticPr fontId="2"/>
  </si>
  <si>
    <t>（内訳）</t>
    <rPh sb="1" eb="3">
      <t>ウチワケ</t>
    </rPh>
    <phoneticPr fontId="2"/>
  </si>
  <si>
    <t>２</t>
    <phoneticPr fontId="2"/>
  </si>
  <si>
    <t>（国内＋在外）</t>
    <rPh sb="1" eb="3">
      <t>コクナイ</t>
    </rPh>
    <rPh sb="4" eb="6">
      <t>ザイガイ</t>
    </rPh>
    <phoneticPr fontId="2"/>
  </si>
  <si>
    <t>問い合わせ先：</t>
    <rPh sb="0" eb="1">
      <t>ト</t>
    </rPh>
    <rPh sb="2" eb="3">
      <t>ア</t>
    </rPh>
    <rPh sb="5" eb="6">
      <t>サキ</t>
    </rPh>
    <phoneticPr fontId="2"/>
  </si>
  <si>
    <t>前回の衆議院議員選挙時と比べ</t>
    <rPh sb="0" eb="2">
      <t>ゼンカイ</t>
    </rPh>
    <rPh sb="3" eb="6">
      <t>シュウギイン</t>
    </rPh>
    <rPh sb="6" eb="8">
      <t>ギイン</t>
    </rPh>
    <rPh sb="8" eb="10">
      <t>センキョ</t>
    </rPh>
    <rPh sb="10" eb="11">
      <t>ジ</t>
    </rPh>
    <rPh sb="12" eb="13">
      <t>クラ</t>
    </rPh>
    <phoneticPr fontId="2"/>
  </si>
  <si>
    <t>選挙課選挙担当</t>
    <rPh sb="3" eb="5">
      <t>センキョ</t>
    </rPh>
    <rPh sb="5" eb="7">
      <t>タントウ</t>
    </rPh>
    <phoneticPr fontId="2"/>
  </si>
  <si>
    <t>今回（基準日：令和３年１０月１８日）</t>
    <phoneticPr fontId="2"/>
  </si>
  <si>
    <t>今回（令和３年１０月１８日登録日）</t>
    <phoneticPr fontId="2"/>
  </si>
  <si>
    <t>選挙区</t>
    <rPh sb="0" eb="3">
      <t>センキョク</t>
    </rPh>
    <phoneticPr fontId="2"/>
  </si>
  <si>
    <t>（Ａ）</t>
    <phoneticPr fontId="2"/>
  </si>
  <si>
    <t>内訳</t>
    <rPh sb="0" eb="2">
      <t>ウチワケ</t>
    </rPh>
    <phoneticPr fontId="2"/>
  </si>
  <si>
    <t>（Ｂ）</t>
    <phoneticPr fontId="2"/>
  </si>
  <si>
    <t>増減</t>
    <rPh sb="0" eb="2">
      <t>ゾウゲン</t>
    </rPh>
    <phoneticPr fontId="2"/>
  </si>
  <si>
    <t>（Ａ－Ｂ）</t>
    <phoneticPr fontId="2"/>
  </si>
  <si>
    <t>台東区</t>
    <rPh sb="0" eb="3">
      <t>タイトウク</t>
    </rPh>
    <phoneticPr fontId="2"/>
  </si>
  <si>
    <t>港区</t>
    <rPh sb="0" eb="2">
      <t>ミナトク</t>
    </rPh>
    <phoneticPr fontId="2"/>
  </si>
  <si>
    <t>新宿区</t>
    <rPh sb="0" eb="3">
      <t>シンジュクク</t>
    </rPh>
    <phoneticPr fontId="2"/>
  </si>
  <si>
    <t>品川区</t>
    <rPh sb="0" eb="3">
      <t>シナガワク</t>
    </rPh>
    <phoneticPr fontId="2"/>
  </si>
  <si>
    <t>目黒区</t>
    <rPh sb="0" eb="3">
      <t>メグロク</t>
    </rPh>
    <phoneticPr fontId="2"/>
  </si>
  <si>
    <t>多摩市</t>
    <rPh sb="0" eb="3">
      <t>タマシ</t>
    </rPh>
    <phoneticPr fontId="2"/>
  </si>
  <si>
    <t>中野区</t>
    <rPh sb="0" eb="3">
      <t>ナカノク</t>
    </rPh>
    <phoneticPr fontId="2"/>
  </si>
  <si>
    <t>稲城市</t>
    <rPh sb="0" eb="3">
      <t>イナギシ</t>
    </rPh>
    <phoneticPr fontId="2"/>
  </si>
  <si>
    <t>豊島区</t>
    <rPh sb="0" eb="3">
      <t>トシマク</t>
    </rPh>
    <phoneticPr fontId="2"/>
  </si>
  <si>
    <t>令和３年１０月１８日現在　選挙人名簿登録者数（国内）</t>
    <rPh sb="0" eb="2">
      <t>レイワ</t>
    </rPh>
    <rPh sb="3" eb="4">
      <t>ネン</t>
    </rPh>
    <rPh sb="6" eb="7">
      <t>ガツ</t>
    </rPh>
    <rPh sb="9" eb="10">
      <t>ニチ</t>
    </rPh>
    <rPh sb="10" eb="12">
      <t>ゲンザイ</t>
    </rPh>
    <rPh sb="23" eb="25">
      <t>コクナイ</t>
    </rPh>
    <phoneticPr fontId="2"/>
  </si>
  <si>
    <t>令和３年１０月１８日現在　在外選挙人名簿登録者数</t>
    <rPh sb="0" eb="2">
      <t>レイワ</t>
    </rPh>
    <rPh sb="3" eb="4">
      <t>ネン</t>
    </rPh>
    <rPh sb="6" eb="7">
      <t>ガツ</t>
    </rPh>
    <rPh sb="9" eb="10">
      <t>ニチ</t>
    </rPh>
    <rPh sb="10" eb="12">
      <t>ゲンザイ</t>
    </rPh>
    <phoneticPr fontId="2"/>
  </si>
  <si>
    <t>大田区第4区</t>
    <rPh sb="0" eb="3">
      <t>オオタク</t>
    </rPh>
    <rPh sb="3" eb="4">
      <t>ダイ</t>
    </rPh>
    <rPh sb="5" eb="6">
      <t>ク</t>
    </rPh>
    <phoneticPr fontId="2"/>
  </si>
  <si>
    <t>世田谷区第5区</t>
    <rPh sb="0" eb="4">
      <t>セタガヤク</t>
    </rPh>
    <rPh sb="4" eb="5">
      <t>ダイ</t>
    </rPh>
    <rPh sb="6" eb="7">
      <t>ク</t>
    </rPh>
    <phoneticPr fontId="2"/>
  </si>
  <si>
    <t>世田谷区第6区</t>
    <rPh sb="0" eb="4">
      <t>セタガヤク</t>
    </rPh>
    <rPh sb="4" eb="5">
      <t>ダイ</t>
    </rPh>
    <rPh sb="6" eb="7">
      <t>ク</t>
    </rPh>
    <phoneticPr fontId="2"/>
  </si>
  <si>
    <t>杉並区第8区</t>
    <rPh sb="0" eb="3">
      <t>スギナミク</t>
    </rPh>
    <rPh sb="3" eb="4">
      <t>ダイ</t>
    </rPh>
    <rPh sb="5" eb="6">
      <t>ク</t>
    </rPh>
    <phoneticPr fontId="2"/>
  </si>
  <si>
    <t>練馬区第９区</t>
    <rPh sb="0" eb="3">
      <t>ネリマク</t>
    </rPh>
    <rPh sb="3" eb="4">
      <t>ダイ</t>
    </rPh>
    <rPh sb="5" eb="6">
      <t>ク</t>
    </rPh>
    <phoneticPr fontId="2"/>
  </si>
  <si>
    <t>板橋区第11区</t>
    <rPh sb="0" eb="3">
      <t>イタバシク</t>
    </rPh>
    <rPh sb="3" eb="4">
      <t>ダイ</t>
    </rPh>
    <rPh sb="6" eb="7">
      <t>ク</t>
    </rPh>
    <phoneticPr fontId="2"/>
  </si>
  <si>
    <t>板橋区第12区</t>
    <rPh sb="0" eb="3">
      <t>イタバシク</t>
    </rPh>
    <rPh sb="3" eb="4">
      <t>ダイ</t>
    </rPh>
    <rPh sb="6" eb="7">
      <t>ク</t>
    </rPh>
    <phoneticPr fontId="2"/>
  </si>
  <si>
    <t>足立区第13区</t>
    <rPh sb="0" eb="3">
      <t>アダチク</t>
    </rPh>
    <rPh sb="3" eb="4">
      <t>ダイ</t>
    </rPh>
    <rPh sb="6" eb="7">
      <t>ク</t>
    </rPh>
    <phoneticPr fontId="2"/>
  </si>
  <si>
    <t>江戸川区第14区</t>
    <rPh sb="0" eb="4">
      <t>エドガワク</t>
    </rPh>
    <rPh sb="4" eb="5">
      <t>ダイ</t>
    </rPh>
    <rPh sb="7" eb="8">
      <t>ク</t>
    </rPh>
    <phoneticPr fontId="2"/>
  </si>
  <si>
    <t>江戸川区第16区</t>
    <rPh sb="0" eb="4">
      <t>エドガワク</t>
    </rPh>
    <rPh sb="4" eb="5">
      <t>ダイ</t>
    </rPh>
    <rPh sb="7" eb="8">
      <t>ク</t>
    </rPh>
    <phoneticPr fontId="2"/>
  </si>
  <si>
    <t>葛飾区</t>
    <rPh sb="0" eb="2">
      <t>カツシカ</t>
    </rPh>
    <rPh sb="2" eb="3">
      <t>ク</t>
    </rPh>
    <phoneticPr fontId="2"/>
  </si>
  <si>
    <t>八王子市第21区</t>
    <rPh sb="0" eb="4">
      <t>ハチオウジシ</t>
    </rPh>
    <rPh sb="4" eb="5">
      <t>ダイ</t>
    </rPh>
    <rPh sb="7" eb="8">
      <t>ク</t>
    </rPh>
    <phoneticPr fontId="2"/>
  </si>
  <si>
    <t>八王子市第24区</t>
    <rPh sb="0" eb="4">
      <t>ハチオウジシ</t>
    </rPh>
    <rPh sb="4" eb="5">
      <t>ダイ</t>
    </rPh>
    <rPh sb="7" eb="8">
      <t>ク</t>
    </rPh>
    <phoneticPr fontId="2"/>
  </si>
  <si>
    <t>東京都第２６区</t>
    <rPh sb="0" eb="3">
      <t>トウキョウト</t>
    </rPh>
    <rPh sb="3" eb="4">
      <t>ダイ</t>
    </rPh>
    <rPh sb="6" eb="7">
      <t>ク</t>
    </rPh>
    <phoneticPr fontId="2"/>
  </si>
  <si>
    <t>大田区第26区</t>
    <rPh sb="0" eb="2">
      <t>オオタ</t>
    </rPh>
    <rPh sb="2" eb="3">
      <t>ク</t>
    </rPh>
    <rPh sb="3" eb="4">
      <t>ダイ</t>
    </rPh>
    <rPh sb="6" eb="7">
      <t>ク</t>
    </rPh>
    <phoneticPr fontId="2"/>
  </si>
  <si>
    <t>東京都第２７区</t>
    <rPh sb="0" eb="3">
      <t>トウキョウト</t>
    </rPh>
    <rPh sb="3" eb="4">
      <t>ダイ</t>
    </rPh>
    <rPh sb="6" eb="7">
      <t>ク</t>
    </rPh>
    <phoneticPr fontId="2"/>
  </si>
  <si>
    <t>杉並区第27区</t>
    <rPh sb="0" eb="3">
      <t>スギナミク</t>
    </rPh>
    <rPh sb="3" eb="4">
      <t>ダイ</t>
    </rPh>
    <rPh sb="6" eb="7">
      <t>ク</t>
    </rPh>
    <phoneticPr fontId="2"/>
  </si>
  <si>
    <t>東京都第２８区</t>
    <rPh sb="0" eb="3">
      <t>トウキョウト</t>
    </rPh>
    <rPh sb="3" eb="4">
      <t>ダイ</t>
    </rPh>
    <rPh sb="6" eb="7">
      <t>ク</t>
    </rPh>
    <phoneticPr fontId="2"/>
  </si>
  <si>
    <t>練馬区第28区</t>
    <rPh sb="0" eb="3">
      <t>ネリマク</t>
    </rPh>
    <rPh sb="3" eb="4">
      <t>ダイ</t>
    </rPh>
    <rPh sb="6" eb="7">
      <t>ク</t>
    </rPh>
    <phoneticPr fontId="2"/>
  </si>
  <si>
    <t>東京都第２９区</t>
    <rPh sb="0" eb="3">
      <t>トウキョウト</t>
    </rPh>
    <rPh sb="3" eb="4">
      <t>ダイ</t>
    </rPh>
    <rPh sb="6" eb="7">
      <t>ク</t>
    </rPh>
    <phoneticPr fontId="2"/>
  </si>
  <si>
    <t>足立区第29区</t>
    <rPh sb="0" eb="3">
      <t>アダチク</t>
    </rPh>
    <rPh sb="3" eb="4">
      <t>ダイ</t>
    </rPh>
    <rPh sb="6" eb="7">
      <t>ク</t>
    </rPh>
    <phoneticPr fontId="2"/>
  </si>
  <si>
    <t>東京都第３０区</t>
    <rPh sb="0" eb="3">
      <t>トウキョウト</t>
    </rPh>
    <rPh sb="3" eb="4">
      <t>ダイ</t>
    </rPh>
    <rPh sb="6" eb="7">
      <t>ク</t>
    </rPh>
    <phoneticPr fontId="2"/>
  </si>
  <si>
    <t>人増</t>
  </si>
  <si>
    <t>0</t>
    <phoneticPr fontId="2"/>
  </si>
  <si>
    <r>
      <rPr>
        <b/>
        <sz val="15.5"/>
        <rFont val="ＭＳ ゴシック"/>
        <family val="3"/>
        <charset val="128"/>
      </rPr>
      <t>■選挙人名簿登録者数</t>
    </r>
    <r>
      <rPr>
        <sz val="12"/>
        <rFont val="ＭＳ 明朝"/>
        <family val="1"/>
        <charset val="128"/>
      </rPr>
      <t>（令和８年１月２６日現在 選挙時登録）</t>
    </r>
    <rPh sb="1" eb="3">
      <t>センキョ</t>
    </rPh>
    <rPh sb="3" eb="4">
      <t>ニン</t>
    </rPh>
    <rPh sb="6" eb="8">
      <t>トウロク</t>
    </rPh>
    <rPh sb="8" eb="9">
      <t>シャ</t>
    </rPh>
    <rPh sb="9" eb="10">
      <t>スウ</t>
    </rPh>
    <rPh sb="11" eb="13">
      <t>レイワ</t>
    </rPh>
    <rPh sb="14" eb="15">
      <t>ネン</t>
    </rPh>
    <rPh sb="16" eb="17">
      <t>ガツ</t>
    </rPh>
    <rPh sb="19" eb="20">
      <t>ニチ</t>
    </rPh>
    <rPh sb="20" eb="22">
      <t>ゲンザイ</t>
    </rPh>
    <rPh sb="23" eb="25">
      <t>センキョ</t>
    </rPh>
    <rPh sb="25" eb="26">
      <t>ジ</t>
    </rPh>
    <rPh sb="26" eb="28">
      <t>トウロク</t>
    </rPh>
    <phoneticPr fontId="2"/>
  </si>
  <si>
    <t>03-5000-7258</t>
    <phoneticPr fontId="2"/>
  </si>
  <si>
    <t>前回(令和６年１０月１４日現在)からの増減数</t>
    <rPh sb="3" eb="5">
      <t>レイワ</t>
    </rPh>
    <phoneticPr fontId="2"/>
  </si>
  <si>
    <t>１　衆議院議員小選挙区別登録者数内訳（令和８年１月２６日：国内＋在外）</t>
    <rPh sb="2" eb="5">
      <t>シュウギイン</t>
    </rPh>
    <rPh sb="5" eb="7">
      <t>ギイン</t>
    </rPh>
    <rPh sb="7" eb="11">
      <t>ショウセンキョク</t>
    </rPh>
    <rPh sb="11" eb="12">
      <t>ベツ</t>
    </rPh>
    <rPh sb="12" eb="15">
      <t>トウロクシャ</t>
    </rPh>
    <rPh sb="15" eb="16">
      <t>スウ</t>
    </rPh>
    <rPh sb="16" eb="18">
      <t>ウチワケ</t>
    </rPh>
    <rPh sb="19" eb="21">
      <t>レイワ</t>
    </rPh>
    <rPh sb="22" eb="23">
      <t>ネン</t>
    </rPh>
    <rPh sb="24" eb="25">
      <t>ツキ</t>
    </rPh>
    <rPh sb="27" eb="28">
      <t>ニチ</t>
    </rPh>
    <rPh sb="29" eb="31">
      <t>コクナイ</t>
    </rPh>
    <rPh sb="32" eb="34">
      <t>ザイガイ</t>
    </rPh>
    <phoneticPr fontId="2"/>
  </si>
  <si>
    <t>今回（令和８年１月２６日現在）</t>
    <rPh sb="0" eb="2">
      <t>コンカイ</t>
    </rPh>
    <rPh sb="3" eb="5">
      <t>レイワ</t>
    </rPh>
    <rPh sb="6" eb="7">
      <t>ネン</t>
    </rPh>
    <rPh sb="8" eb="9">
      <t>ガツ</t>
    </rPh>
    <rPh sb="11" eb="12">
      <t>ニチ</t>
    </rPh>
    <rPh sb="12" eb="14">
      <t>ゲンザイ</t>
    </rPh>
    <phoneticPr fontId="2"/>
  </si>
  <si>
    <t>４　令和８年２月８日執行 衆議院議員選挙 小選挙区別選挙運動費用支出制限額</t>
    <rPh sb="2" eb="4">
      <t>レイワ</t>
    </rPh>
    <rPh sb="5" eb="6">
      <t>ネン</t>
    </rPh>
    <rPh sb="7" eb="8">
      <t>ツキ</t>
    </rPh>
    <rPh sb="9" eb="10">
      <t>ヒ</t>
    </rPh>
    <rPh sb="10" eb="12">
      <t>シッコウ</t>
    </rPh>
    <rPh sb="13" eb="16">
      <t>シュウギイン</t>
    </rPh>
    <rPh sb="16" eb="18">
      <t>ギイン</t>
    </rPh>
    <rPh sb="18" eb="20">
      <t>センキョ</t>
    </rPh>
    <phoneticPr fontId="2"/>
  </si>
  <si>
    <t>２　衆議院議員小選挙区別登録者数内訳（令和８年１月２６日：国内）</t>
    <phoneticPr fontId="2"/>
  </si>
  <si>
    <t>３　衆議院議員小選挙区別登録者数内訳（令和８年１月２６日：在外）</t>
    <phoneticPr fontId="2"/>
  </si>
  <si>
    <t>前回（令和６年１０月１４日現在）</t>
    <rPh sb="0" eb="2">
      <t>ゼンカイ</t>
    </rPh>
    <rPh sb="3" eb="5">
      <t>レイワ</t>
    </rPh>
    <rPh sb="6" eb="7">
      <t>ネン</t>
    </rPh>
    <rPh sb="9" eb="10">
      <t>ガツ</t>
    </rPh>
    <rPh sb="12" eb="13">
      <t>ニチ</t>
    </rPh>
    <rPh sb="13" eb="15">
      <t>ゲンザイ</t>
    </rPh>
    <phoneticPr fontId="2"/>
  </si>
  <si>
    <t>人増加</t>
  </si>
  <si>
    <t>令和８年１月２６日</t>
  </si>
  <si>
    <t xml:space="preserve"> 令和８年２月８日執行衆議院議員選挙における選挙人</t>
  </si>
  <si>
    <t xml:space="preserve"> 名簿登録者数等について</t>
  </si>
  <si>
    <t>　令和８年２月８日執行衆議院議員選挙における選挙人名簿登録者数を取りまとめましたので、お知らせします。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</si>
</sst>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0&quot;人&quot;"/>
    <numFmt numFmtId="178" formatCode="#,##0;[Red]#,##0"/>
    <numFmt numFmtId="179" formatCode="0_);[Red]\(0\)"/>
    <numFmt numFmtId="180" formatCode="#,##0_ "/>
  </numFmts>
  <fonts count="38">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b/>
      <sz val="12"/>
      <name val="ＭＳ ゴシック"/>
      <family val="3"/>
      <charset val="128"/>
    </font>
    <font>
      <sz val="12"/>
      <name val="ＭＳ 明朝"/>
      <family val="1"/>
      <charset val="128"/>
    </font>
    <font>
      <b/>
      <sz val="12"/>
      <name val="ＭＳ 明朝"/>
      <family val="1"/>
      <charset val="128"/>
    </font>
    <font>
      <sz val="10"/>
      <name val="A-OTF リュウミン PUA L-KL"/>
      <family val="1"/>
      <charset val="128"/>
    </font>
    <font>
      <sz val="10"/>
      <color indexed="10"/>
      <name val="A-OTF リュウミン PUA L-KL"/>
      <family val="1"/>
      <charset val="128"/>
    </font>
    <font>
      <sz val="10"/>
      <color indexed="12"/>
      <name val="A-OTF リュウミン PUA L-KL"/>
      <family val="1"/>
      <charset val="128"/>
    </font>
    <font>
      <sz val="11"/>
      <name val="A-OTF リュウミン PUA L-KL"/>
      <family val="1"/>
      <charset val="128"/>
    </font>
    <font>
      <sz val="9"/>
      <name val="A-OTF リュウミン PUA L-KL"/>
      <family val="1"/>
      <charset val="128"/>
    </font>
    <font>
      <sz val="9"/>
      <color indexed="10"/>
      <name val="A-OTF リュウミン PUA L-KL"/>
      <family val="1"/>
      <charset val="128"/>
    </font>
    <font>
      <sz val="9"/>
      <color indexed="12"/>
      <name val="A-OTF リュウミン PUA L-KL"/>
      <family val="1"/>
      <charset val="128"/>
    </font>
    <font>
      <b/>
      <sz val="15"/>
      <color theme="1"/>
      <name val="ＭＳ ゴシック"/>
      <family val="3"/>
      <charset val="128"/>
    </font>
    <font>
      <sz val="12"/>
      <color theme="1"/>
      <name val="ＭＳ 明朝"/>
      <family val="1"/>
      <charset val="128"/>
    </font>
    <font>
      <sz val="11"/>
      <name val="ＭＳ 明朝"/>
      <family val="1"/>
      <charset val="128"/>
    </font>
    <font>
      <sz val="14"/>
      <name val="ＭＳ Ｐゴシック"/>
      <family val="3"/>
      <charset val="128"/>
    </font>
    <font>
      <sz val="12"/>
      <name val="ＭＳ Ｐゴシック"/>
      <family val="3"/>
      <charset val="128"/>
    </font>
    <font>
      <sz val="12"/>
      <name val="ＭＳ Ｐ明朝"/>
      <family val="1"/>
      <charset val="128"/>
    </font>
    <font>
      <sz val="11"/>
      <name val="ＭＳ ゴシック"/>
      <family val="3"/>
      <charset val="128"/>
    </font>
    <font>
      <b/>
      <sz val="17"/>
      <color theme="1"/>
      <name val="ＭＳ ゴシック"/>
      <family val="3"/>
      <charset val="128"/>
    </font>
    <font>
      <b/>
      <sz val="16"/>
      <color theme="1"/>
      <name val="ＭＳ ゴシック"/>
      <family val="3"/>
      <charset val="128"/>
    </font>
    <font>
      <b/>
      <sz val="18"/>
      <color theme="1"/>
      <name val="ＭＳ ゴシック"/>
      <family val="3"/>
      <charset val="128"/>
    </font>
    <font>
      <sz val="14"/>
      <color theme="1"/>
      <name val="ＭＳ Ｐゴシック"/>
      <family val="3"/>
      <charset val="128"/>
    </font>
    <font>
      <b/>
      <sz val="16"/>
      <name val="ＭＳ ゴシック"/>
      <family val="3"/>
      <charset val="128"/>
    </font>
    <font>
      <b/>
      <sz val="15.5"/>
      <name val="ＭＳ ゴシック"/>
      <family val="3"/>
      <charset val="128"/>
    </font>
    <font>
      <sz val="14"/>
      <name val="ＭＳ ゴシック"/>
      <family val="3"/>
      <charset val="128"/>
    </font>
    <font>
      <b/>
      <sz val="14"/>
      <name val="ＭＳ ゴシック"/>
      <family val="3"/>
      <charset val="128"/>
    </font>
    <font>
      <sz val="14"/>
      <name val="ＭＳ 明朝"/>
      <family val="1"/>
      <charset val="128"/>
    </font>
    <font>
      <b/>
      <sz val="14"/>
      <name val="ＭＳ 明朝"/>
      <family val="1"/>
      <charset val="128"/>
    </font>
    <font>
      <b/>
      <sz val="14"/>
      <color theme="1"/>
      <name val="ＭＳ 明朝"/>
      <family val="1"/>
      <charset val="128"/>
    </font>
    <font>
      <b/>
      <sz val="12"/>
      <color theme="1"/>
      <name val="ＭＳ 明朝"/>
      <family val="1"/>
      <charset val="128"/>
    </font>
    <font>
      <sz val="14"/>
      <color theme="1"/>
      <name val="ＭＳ 明朝"/>
      <family val="1"/>
      <charset val="128"/>
    </font>
    <font>
      <sz val="11"/>
      <name val="ＭＳ Ｐ明朝"/>
      <family val="1"/>
      <charset val="128"/>
    </font>
    <font>
      <b/>
      <sz val="11"/>
      <name val="ＭＳ ゴシック"/>
      <family val="3"/>
      <charset val="128"/>
    </font>
    <font>
      <b/>
      <sz val="9"/>
      <color rgb="FFFF0000"/>
      <name val="A-OTF リュウミン PUA L-KL"/>
      <family val="1"/>
      <charset val="128"/>
    </font>
    <font>
      <b/>
      <sz val="11"/>
      <color rgb="FFFF000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51">
    <border>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double">
        <color indexed="64"/>
      </top>
      <bottom/>
      <diagonal/>
    </border>
    <border>
      <left style="thin">
        <color indexed="64"/>
      </left>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top style="double">
        <color indexed="64"/>
      </top>
      <bottom style="thin">
        <color indexed="64"/>
      </bottom>
      <diagonal/>
    </border>
    <border>
      <left style="thin">
        <color indexed="64"/>
      </left>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224">
    <xf numFmtId="0" fontId="0" fillId="0" borderId="0" xfId="0"/>
    <xf numFmtId="0" fontId="3" fillId="0" borderId="0" xfId="0" applyFont="1"/>
    <xf numFmtId="0" fontId="7" fillId="0" borderId="0" xfId="0" applyFont="1" applyAlignment="1">
      <alignment vertical="center"/>
    </xf>
    <xf numFmtId="0" fontId="7" fillId="0" borderId="1" xfId="0" applyFont="1" applyBorder="1" applyAlignment="1">
      <alignment vertical="center"/>
    </xf>
    <xf numFmtId="0" fontId="7" fillId="0" borderId="9" xfId="0" applyFont="1" applyBorder="1" applyAlignment="1">
      <alignment vertical="center"/>
    </xf>
    <xf numFmtId="0" fontId="7" fillId="0" borderId="4" xfId="0" applyFont="1" applyBorder="1" applyAlignment="1">
      <alignment horizontal="right" vertical="center"/>
    </xf>
    <xf numFmtId="0" fontId="8" fillId="0" borderId="6" xfId="0" applyFont="1" applyBorder="1" applyAlignment="1">
      <alignment horizontal="centerContinuous" vertical="center"/>
    </xf>
    <xf numFmtId="0" fontId="7" fillId="0" borderId="6" xfId="0" applyFont="1" applyBorder="1" applyAlignment="1">
      <alignment horizontal="centerContinuous" vertical="center"/>
    </xf>
    <xf numFmtId="0" fontId="7" fillId="0" borderId="10" xfId="0" applyFont="1" applyBorder="1" applyAlignment="1">
      <alignment horizontal="center" vertical="center"/>
    </xf>
    <xf numFmtId="0" fontId="7" fillId="0" borderId="11" xfId="0" applyFont="1" applyBorder="1" applyAlignment="1">
      <alignment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7" xfId="0" applyFont="1" applyBorder="1" applyAlignment="1">
      <alignment horizontal="center" vertical="center"/>
    </xf>
    <xf numFmtId="0" fontId="7" fillId="0" borderId="15" xfId="0" applyFont="1" applyBorder="1" applyAlignment="1">
      <alignment horizontal="left" vertical="center"/>
    </xf>
    <xf numFmtId="0" fontId="7" fillId="0" borderId="15" xfId="0" applyFont="1" applyBorder="1" applyAlignment="1">
      <alignment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38" fontId="7" fillId="0" borderId="17" xfId="1" applyFont="1" applyBorder="1" applyAlignment="1" applyProtection="1">
      <alignment vertical="center"/>
    </xf>
    <xf numFmtId="38" fontId="7" fillId="0" borderId="7" xfId="1" applyFont="1" applyBorder="1" applyAlignment="1" applyProtection="1">
      <alignment vertical="center"/>
    </xf>
    <xf numFmtId="38" fontId="7" fillId="0" borderId="18" xfId="1" applyFont="1" applyBorder="1" applyAlignment="1" applyProtection="1">
      <alignment vertical="center"/>
    </xf>
    <xf numFmtId="38" fontId="7" fillId="0" borderId="6" xfId="1" applyFont="1" applyBorder="1" applyAlignment="1" applyProtection="1">
      <alignment vertical="center"/>
    </xf>
    <xf numFmtId="0" fontId="7" fillId="0" borderId="10" xfId="0" applyFont="1" applyBorder="1" applyAlignment="1">
      <alignment vertical="center"/>
    </xf>
    <xf numFmtId="38" fontId="7" fillId="0" borderId="15" xfId="1" applyFont="1" applyBorder="1" applyAlignment="1" applyProtection="1">
      <alignment vertical="center"/>
    </xf>
    <xf numFmtId="38" fontId="7" fillId="0" borderId="16" xfId="1" applyFont="1" applyBorder="1" applyAlignment="1" applyProtection="1">
      <alignment vertical="center"/>
    </xf>
    <xf numFmtId="38" fontId="7" fillId="0" borderId="19" xfId="1" applyFont="1" applyBorder="1" applyAlignment="1" applyProtection="1">
      <alignment vertical="center"/>
    </xf>
    <xf numFmtId="38" fontId="7" fillId="0" borderId="20" xfId="1" applyFont="1" applyBorder="1" applyAlignment="1" applyProtection="1">
      <alignment vertical="center"/>
    </xf>
    <xf numFmtId="38" fontId="7" fillId="0" borderId="5" xfId="1" applyFont="1" applyBorder="1" applyAlignment="1" applyProtection="1">
      <alignment vertical="center"/>
    </xf>
    <xf numFmtId="38" fontId="7" fillId="0" borderId="0" xfId="1" applyFont="1" applyBorder="1" applyAlignment="1" applyProtection="1">
      <alignment vertical="center"/>
    </xf>
    <xf numFmtId="38" fontId="7" fillId="0" borderId="1" xfId="1" applyFont="1" applyBorder="1" applyAlignment="1" applyProtection="1">
      <alignment vertical="center"/>
    </xf>
    <xf numFmtId="0" fontId="9" fillId="0" borderId="6" xfId="0" applyFont="1" applyBorder="1" applyAlignment="1">
      <alignment horizontal="centerContinuous" vertical="center"/>
    </xf>
    <xf numFmtId="38" fontId="7" fillId="0" borderId="21" xfId="1" applyFont="1" applyBorder="1" applyAlignment="1" applyProtection="1">
      <alignment vertical="center"/>
    </xf>
    <xf numFmtId="38" fontId="7" fillId="0" borderId="10" xfId="1" applyFont="1" applyBorder="1" applyAlignment="1" applyProtection="1">
      <alignment vertical="center"/>
    </xf>
    <xf numFmtId="179" fontId="7" fillId="0" borderId="0" xfId="0" applyNumberFormat="1" applyFont="1" applyAlignment="1">
      <alignment vertical="center"/>
    </xf>
    <xf numFmtId="0" fontId="7" fillId="0" borderId="22" xfId="0" applyFont="1" applyBorder="1" applyAlignment="1">
      <alignment vertical="center"/>
    </xf>
    <xf numFmtId="38" fontId="9" fillId="0" borderId="5" xfId="1" applyFont="1" applyBorder="1" applyAlignment="1" applyProtection="1">
      <alignment vertical="center"/>
    </xf>
    <xf numFmtId="38" fontId="9" fillId="0" borderId="6" xfId="1" applyFont="1" applyBorder="1" applyAlignment="1" applyProtection="1">
      <alignment vertical="center"/>
    </xf>
    <xf numFmtId="38" fontId="9" fillId="0" borderId="10" xfId="1" applyFont="1" applyBorder="1" applyAlignment="1" applyProtection="1">
      <alignment vertical="center"/>
    </xf>
    <xf numFmtId="38" fontId="9" fillId="0" borderId="23" xfId="1" applyFont="1" applyBorder="1" applyAlignment="1" applyProtection="1">
      <alignment vertical="center"/>
    </xf>
    <xf numFmtId="38" fontId="9" fillId="0" borderId="6" xfId="1" applyFont="1" applyFill="1" applyBorder="1" applyAlignment="1" applyProtection="1">
      <alignment vertical="center"/>
    </xf>
    <xf numFmtId="38" fontId="7" fillId="0" borderId="6" xfId="1" applyFont="1" applyFill="1" applyBorder="1" applyAlignment="1" applyProtection="1">
      <alignment vertical="center"/>
    </xf>
    <xf numFmtId="38" fontId="7" fillId="0" borderId="16" xfId="1" applyFont="1" applyFill="1" applyBorder="1" applyAlignment="1" applyProtection="1">
      <alignment vertical="center"/>
    </xf>
    <xf numFmtId="38" fontId="7" fillId="0" borderId="23" xfId="1" applyFont="1" applyBorder="1" applyAlignment="1" applyProtection="1">
      <alignment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38" fontId="7" fillId="0" borderId="0" xfId="0" applyNumberFormat="1" applyFont="1" applyAlignment="1">
      <alignment vertical="center"/>
    </xf>
    <xf numFmtId="0" fontId="7" fillId="0" borderId="0" xfId="0" applyFont="1" applyAlignment="1">
      <alignment horizontal="distributed" vertical="center"/>
    </xf>
    <xf numFmtId="0" fontId="7" fillId="0" borderId="1" xfId="0" applyFont="1" applyBorder="1" applyAlignment="1">
      <alignment horizontal="distributed" vertical="center"/>
    </xf>
    <xf numFmtId="0" fontId="7" fillId="0" borderId="12" xfId="0" applyFont="1" applyBorder="1" applyAlignment="1">
      <alignment vertical="center"/>
    </xf>
    <xf numFmtId="0" fontId="7" fillId="0" borderId="0" xfId="0" applyFont="1" applyAlignment="1">
      <alignment horizontal="left" vertical="center"/>
    </xf>
    <xf numFmtId="0" fontId="7" fillId="0" borderId="7" xfId="0" applyFont="1" applyBorder="1" applyAlignment="1">
      <alignment horizontal="left" vertical="center"/>
    </xf>
    <xf numFmtId="0" fontId="7" fillId="0" borderId="7" xfId="0" applyFont="1" applyBorder="1" applyAlignment="1">
      <alignment vertical="center"/>
    </xf>
    <xf numFmtId="0" fontId="12" fillId="0" borderId="6" xfId="0" applyFont="1" applyBorder="1" applyAlignment="1">
      <alignment horizontal="centerContinuous" vertical="center"/>
    </xf>
    <xf numFmtId="38" fontId="9" fillId="0" borderId="5" xfId="1" applyFont="1" applyFill="1" applyBorder="1" applyAlignment="1" applyProtection="1">
      <alignment vertical="center"/>
    </xf>
    <xf numFmtId="0" fontId="7" fillId="3" borderId="0" xfId="0" applyFont="1" applyFill="1" applyAlignment="1">
      <alignment vertical="center"/>
    </xf>
    <xf numFmtId="0" fontId="7" fillId="0" borderId="24" xfId="0" applyFont="1" applyBorder="1" applyAlignment="1">
      <alignment vertical="center"/>
    </xf>
    <xf numFmtId="0" fontId="13" fillId="0" borderId="6" xfId="0" applyFont="1" applyBorder="1" applyAlignment="1">
      <alignment horizontal="centerContinuous" vertical="center"/>
    </xf>
    <xf numFmtId="0" fontId="7" fillId="0" borderId="1" xfId="0" applyFont="1" applyBorder="1" applyAlignment="1">
      <alignment horizontal="left" vertical="top"/>
    </xf>
    <xf numFmtId="0" fontId="7" fillId="0" borderId="22" xfId="0" applyFont="1" applyBorder="1" applyAlignment="1">
      <alignment horizontal="right" vertical="center"/>
    </xf>
    <xf numFmtId="0" fontId="7" fillId="0" borderId="13" xfId="0" applyFont="1" applyBorder="1" applyAlignment="1">
      <alignment horizontal="distributed" vertical="center"/>
    </xf>
    <xf numFmtId="0" fontId="7" fillId="0" borderId="30" xfId="0" applyFont="1" applyBorder="1" applyAlignment="1">
      <alignment horizontal="distributed" vertical="center"/>
    </xf>
    <xf numFmtId="0" fontId="16" fillId="0" borderId="0" xfId="0" applyFont="1" applyAlignment="1">
      <alignment horizontal="center" vertical="center"/>
    </xf>
    <xf numFmtId="0" fontId="16" fillId="0" borderId="0" xfId="0" applyFont="1" applyAlignment="1">
      <alignment horizontal="right" vertical="center"/>
    </xf>
    <xf numFmtId="0" fontId="0" fillId="0" borderId="0" xfId="0" applyAlignment="1">
      <alignment horizontal="center" vertical="center"/>
    </xf>
    <xf numFmtId="0" fontId="17" fillId="0" borderId="0" xfId="0" applyFont="1" applyAlignment="1">
      <alignment horizontal="center" vertical="center"/>
    </xf>
    <xf numFmtId="0" fontId="16" fillId="0" borderId="0" xfId="0" applyFont="1"/>
    <xf numFmtId="0" fontId="18" fillId="0" borderId="0" xfId="0" applyFont="1"/>
    <xf numFmtId="0" fontId="5" fillId="0" borderId="0" xfId="0" applyFont="1" applyAlignment="1">
      <alignment horizontal="left" vertical="center"/>
    </xf>
    <xf numFmtId="0" fontId="5" fillId="0" borderId="0" xfId="0" applyFont="1" applyAlignment="1">
      <alignment horizontal="center" vertical="center"/>
    </xf>
    <xf numFmtId="0" fontId="19" fillId="0" borderId="0" xfId="0" applyFont="1" applyAlignment="1">
      <alignment horizontal="left" vertical="center" indent="2"/>
    </xf>
    <xf numFmtId="38" fontId="16" fillId="0" borderId="34" xfId="1" applyFont="1" applyBorder="1" applyAlignment="1">
      <alignment horizontal="distributed" vertical="center" indent="2"/>
    </xf>
    <xf numFmtId="38" fontId="16" fillId="0" borderId="35" xfId="1" applyFont="1" applyBorder="1" applyAlignment="1">
      <alignment horizontal="distributed" vertical="center" indent="2"/>
    </xf>
    <xf numFmtId="0" fontId="20" fillId="0" borderId="36" xfId="0" applyFont="1" applyBorder="1" applyAlignment="1">
      <alignment horizontal="distributed" vertical="center" indent="2"/>
    </xf>
    <xf numFmtId="0" fontId="5" fillId="0" borderId="0" xfId="0" applyFont="1" applyAlignment="1">
      <alignment vertical="center" wrapText="1"/>
    </xf>
    <xf numFmtId="0" fontId="5" fillId="0" borderId="0" xfId="0" applyFont="1" applyAlignment="1">
      <alignment vertical="center"/>
    </xf>
    <xf numFmtId="0" fontId="3" fillId="0" borderId="0" xfId="0" applyFont="1" applyAlignment="1">
      <alignment vertical="center"/>
    </xf>
    <xf numFmtId="0" fontId="6"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22" fillId="0" borderId="0" xfId="0" applyFont="1" applyAlignment="1">
      <alignment vertical="center" wrapText="1"/>
    </xf>
    <xf numFmtId="0" fontId="23" fillId="0" borderId="0" xfId="0" applyFont="1" applyAlignment="1">
      <alignment vertical="center" wrapText="1"/>
    </xf>
    <xf numFmtId="0" fontId="23" fillId="0" borderId="0" xfId="0" applyFont="1" applyAlignment="1">
      <alignment horizontal="center" vertical="center" wrapText="1"/>
    </xf>
    <xf numFmtId="0" fontId="14" fillId="0" borderId="0" xfId="0" applyFont="1" applyAlignment="1">
      <alignment horizontal="distributed" vertical="center" wrapText="1"/>
    </xf>
    <xf numFmtId="0" fontId="24" fillId="0" borderId="0" xfId="0" applyFont="1" applyAlignment="1">
      <alignment vertical="center" wrapText="1"/>
    </xf>
    <xf numFmtId="0" fontId="5" fillId="0" borderId="0" xfId="0" applyFont="1" applyAlignment="1">
      <alignment horizontal="left" vertical="center" wrapText="1"/>
    </xf>
    <xf numFmtId="0" fontId="25" fillId="0" borderId="0" xfId="0" applyFont="1" applyAlignment="1">
      <alignment horizontal="left" vertical="center"/>
    </xf>
    <xf numFmtId="0" fontId="15" fillId="0" borderId="0" xfId="0" applyFont="1" applyAlignment="1">
      <alignment vertical="center"/>
    </xf>
    <xf numFmtId="178" fontId="15" fillId="0" borderId="0" xfId="1" applyNumberFormat="1" applyFont="1" applyAlignment="1">
      <alignment vertical="center"/>
    </xf>
    <xf numFmtId="0" fontId="27" fillId="0" borderId="0" xfId="0" applyFont="1" applyAlignment="1">
      <alignment vertical="center"/>
    </xf>
    <xf numFmtId="49" fontId="28" fillId="0" borderId="0" xfId="0" applyNumberFormat="1" applyFont="1" applyAlignment="1">
      <alignment horizontal="left" vertical="center"/>
    </xf>
    <xf numFmtId="0" fontId="28" fillId="0" borderId="0" xfId="0" applyFont="1" applyAlignment="1">
      <alignment vertical="center"/>
    </xf>
    <xf numFmtId="177" fontId="28" fillId="0" borderId="0" xfId="0" applyNumberFormat="1" applyFont="1" applyAlignment="1">
      <alignment vertical="center"/>
    </xf>
    <xf numFmtId="0" fontId="27" fillId="0" borderId="0" xfId="0" applyFont="1" applyAlignment="1">
      <alignment horizontal="centerContinuous" vertical="center"/>
    </xf>
    <xf numFmtId="0" fontId="28" fillId="0" borderId="0" xfId="0" applyFont="1" applyAlignment="1">
      <alignment horizontal="center" vertical="center"/>
    </xf>
    <xf numFmtId="0" fontId="28" fillId="0" borderId="0" xfId="0" applyFont="1" applyAlignment="1">
      <alignment horizontal="left" vertical="center"/>
    </xf>
    <xf numFmtId="0" fontId="29" fillId="0" borderId="0" xfId="0" applyFont="1" applyAlignment="1">
      <alignment vertical="center"/>
    </xf>
    <xf numFmtId="0" fontId="30" fillId="0" borderId="0" xfId="0" applyFont="1" applyAlignment="1">
      <alignment vertical="center"/>
    </xf>
    <xf numFmtId="38" fontId="6" fillId="0" borderId="0" xfId="1" applyFont="1" applyAlignment="1">
      <alignment vertical="center"/>
    </xf>
    <xf numFmtId="38" fontId="6" fillId="0" borderId="0" xfId="1" applyFont="1" applyAlignment="1">
      <alignment horizontal="right" vertical="center"/>
    </xf>
    <xf numFmtId="38" fontId="5" fillId="0" borderId="0" xfId="1" applyFont="1" applyAlignment="1">
      <alignment vertical="center"/>
    </xf>
    <xf numFmtId="38" fontId="5" fillId="0" borderId="0" xfId="1" applyFont="1" applyAlignment="1">
      <alignment horizontal="right" vertical="center"/>
    </xf>
    <xf numFmtId="38" fontId="29" fillId="0" borderId="0" xfId="1" applyFont="1" applyAlignment="1">
      <alignment vertical="center"/>
    </xf>
    <xf numFmtId="38" fontId="18" fillId="0" borderId="0" xfId="1" applyFont="1" applyAlignment="1">
      <alignment vertical="center"/>
    </xf>
    <xf numFmtId="180" fontId="28" fillId="0" borderId="0" xfId="1" applyNumberFormat="1" applyFont="1" applyAlignment="1">
      <alignment vertical="center"/>
    </xf>
    <xf numFmtId="38" fontId="28" fillId="0" borderId="0" xfId="1" applyFont="1" applyAlignment="1">
      <alignment vertical="center"/>
    </xf>
    <xf numFmtId="0" fontId="4" fillId="0" borderId="0" xfId="0" applyFont="1" applyAlignment="1">
      <alignment vertical="center"/>
    </xf>
    <xf numFmtId="0" fontId="29" fillId="0" borderId="0" xfId="0" applyFont="1" applyAlignment="1">
      <alignment horizontal="left" vertical="center"/>
    </xf>
    <xf numFmtId="0" fontId="29" fillId="0" borderId="0" xfId="0" applyFont="1" applyAlignment="1">
      <alignment horizontal="left" vertical="center" shrinkToFit="1"/>
    </xf>
    <xf numFmtId="0" fontId="31" fillId="0" borderId="0" xfId="0" applyFont="1" applyAlignment="1">
      <alignment vertical="center"/>
    </xf>
    <xf numFmtId="0" fontId="5" fillId="0" borderId="0" xfId="0" applyFont="1" applyAlignment="1">
      <alignment horizontal="left" vertical="center" shrinkToFit="1"/>
    </xf>
    <xf numFmtId="178" fontId="6" fillId="0" borderId="0" xfId="0" applyNumberFormat="1" applyFont="1" applyAlignment="1">
      <alignment horizontal="right" vertical="center"/>
    </xf>
    <xf numFmtId="0" fontId="32" fillId="0" borderId="0" xfId="0" applyFont="1" applyAlignment="1">
      <alignment vertical="center"/>
    </xf>
    <xf numFmtId="0" fontId="33" fillId="0" borderId="0" xfId="0" applyFont="1" applyAlignment="1">
      <alignment vertical="center"/>
    </xf>
    <xf numFmtId="178" fontId="33" fillId="0" borderId="0" xfId="0" applyNumberFormat="1" applyFont="1" applyAlignment="1">
      <alignment vertical="center"/>
    </xf>
    <xf numFmtId="178" fontId="15" fillId="0" borderId="0" xfId="0" applyNumberFormat="1" applyFont="1" applyAlignment="1">
      <alignment vertical="center"/>
    </xf>
    <xf numFmtId="178" fontId="15" fillId="0" borderId="0" xfId="0" applyNumberFormat="1" applyFont="1" applyAlignment="1">
      <alignment horizontal="right" vertical="center"/>
    </xf>
    <xf numFmtId="178" fontId="33" fillId="0" borderId="0" xfId="0" applyNumberFormat="1" applyFont="1" applyAlignment="1">
      <alignment horizontal="right" vertical="center"/>
    </xf>
    <xf numFmtId="178" fontId="33" fillId="0" borderId="0" xfId="1" applyNumberFormat="1" applyFont="1" applyBorder="1" applyAlignment="1">
      <alignment vertical="center"/>
    </xf>
    <xf numFmtId="178" fontId="24" fillId="0" borderId="0" xfId="0" applyNumberFormat="1" applyFont="1" applyAlignment="1">
      <alignment vertical="center"/>
    </xf>
    <xf numFmtId="0" fontId="5" fillId="0" borderId="9" xfId="0" applyFont="1" applyBorder="1" applyAlignment="1">
      <alignment vertical="center"/>
    </xf>
    <xf numFmtId="0" fontId="5" fillId="0" borderId="22" xfId="0" applyFont="1" applyBorder="1" applyAlignment="1">
      <alignment vertical="center"/>
    </xf>
    <xf numFmtId="0" fontId="5" fillId="0" borderId="22" xfId="0" applyFont="1" applyBorder="1" applyAlignment="1">
      <alignment horizontal="left" vertical="center"/>
    </xf>
    <xf numFmtId="0" fontId="5" fillId="0" borderId="4"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vertical="center"/>
    </xf>
    <xf numFmtId="0" fontId="5" fillId="0" borderId="2" xfId="0" applyFont="1" applyBorder="1" applyAlignment="1">
      <alignment vertical="center"/>
    </xf>
    <xf numFmtId="0" fontId="5" fillId="0" borderId="1" xfId="0" applyFont="1" applyBorder="1" applyAlignment="1">
      <alignment vertical="center"/>
    </xf>
    <xf numFmtId="0" fontId="5" fillId="0" borderId="38" xfId="0" applyFont="1" applyBorder="1" applyAlignment="1">
      <alignment vertical="center"/>
    </xf>
    <xf numFmtId="0" fontId="10" fillId="0" borderId="0" xfId="0" applyFont="1" applyAlignment="1">
      <alignment vertical="center"/>
    </xf>
    <xf numFmtId="0" fontId="4" fillId="0" borderId="0" xfId="0" applyFont="1" applyAlignment="1">
      <alignment horizontal="left" vertical="center"/>
    </xf>
    <xf numFmtId="0" fontId="34" fillId="0" borderId="0" xfId="0" applyFont="1" applyAlignment="1">
      <alignment vertical="center"/>
    </xf>
    <xf numFmtId="0" fontId="34" fillId="0" borderId="0" xfId="0" applyFont="1" applyAlignment="1">
      <alignment horizontal="left" vertical="center" indent="2"/>
    </xf>
    <xf numFmtId="0" fontId="11" fillId="2" borderId="0" xfId="0" applyFont="1" applyFill="1" applyAlignment="1">
      <alignment vertical="center"/>
    </xf>
    <xf numFmtId="0" fontId="11" fillId="2" borderId="0" xfId="0" applyFont="1" applyFill="1" applyAlignment="1">
      <alignment vertical="center" justifyLastLine="1"/>
    </xf>
    <xf numFmtId="0" fontId="11" fillId="2" borderId="9" xfId="0" applyFont="1" applyFill="1" applyBorder="1" applyAlignment="1">
      <alignment vertical="center"/>
    </xf>
    <xf numFmtId="0" fontId="11" fillId="2" borderId="4" xfId="0" applyFont="1" applyFill="1" applyBorder="1" applyAlignment="1">
      <alignment horizontal="right" vertical="center"/>
    </xf>
    <xf numFmtId="0" fontId="11" fillId="2" borderId="10" xfId="0" applyFont="1" applyFill="1" applyBorder="1" applyAlignment="1">
      <alignment vertical="center"/>
    </xf>
    <xf numFmtId="0" fontId="11" fillId="2" borderId="11" xfId="0" applyFont="1" applyFill="1" applyBorder="1" applyAlignment="1">
      <alignment vertical="center"/>
    </xf>
    <xf numFmtId="0" fontId="11" fillId="2" borderId="12" xfId="0" applyFont="1" applyFill="1" applyBorder="1" applyAlignment="1">
      <alignment vertical="center"/>
    </xf>
    <xf numFmtId="0" fontId="11" fillId="2" borderId="10" xfId="0" applyFont="1" applyFill="1" applyBorder="1" applyAlignment="1">
      <alignment horizontal="center" vertical="center"/>
    </xf>
    <xf numFmtId="0" fontId="11" fillId="2" borderId="7" xfId="0" applyFont="1" applyFill="1" applyBorder="1" applyAlignment="1">
      <alignment horizontal="center" vertical="center"/>
    </xf>
    <xf numFmtId="38" fontId="11" fillId="2" borderId="6" xfId="1" applyFont="1" applyFill="1" applyBorder="1" applyAlignment="1">
      <alignment vertical="center"/>
    </xf>
    <xf numFmtId="176" fontId="11" fillId="2" borderId="6" xfId="1" applyNumberFormat="1" applyFont="1" applyFill="1" applyBorder="1" applyAlignment="1">
      <alignment vertical="center"/>
    </xf>
    <xf numFmtId="0" fontId="35" fillId="0" borderId="0" xfId="0" applyFont="1" applyAlignment="1">
      <alignment vertical="center"/>
    </xf>
    <xf numFmtId="0" fontId="4" fillId="2" borderId="0" xfId="0" applyFont="1" applyFill="1" applyAlignment="1">
      <alignment vertical="center"/>
    </xf>
    <xf numFmtId="0" fontId="4" fillId="2" borderId="0" xfId="0" applyFont="1" applyFill="1" applyAlignment="1">
      <alignment vertical="center" justifyLastLine="1"/>
    </xf>
    <xf numFmtId="38" fontId="16" fillId="0" borderId="39" xfId="1" applyFont="1" applyBorder="1" applyAlignment="1">
      <alignment vertical="center"/>
    </xf>
    <xf numFmtId="38" fontId="16" fillId="0" borderId="40" xfId="1" applyFont="1" applyBorder="1" applyAlignment="1">
      <alignment vertical="center"/>
    </xf>
    <xf numFmtId="0" fontId="11" fillId="0" borderId="6" xfId="0" applyFont="1" applyBorder="1" applyAlignment="1">
      <alignment horizontal="distributed" vertical="center" shrinkToFit="1"/>
    </xf>
    <xf numFmtId="0" fontId="11" fillId="0" borderId="6" xfId="0" applyFont="1" applyBorder="1" applyAlignment="1">
      <alignment vertical="center"/>
    </xf>
    <xf numFmtId="0" fontId="11" fillId="0" borderId="6" xfId="0" applyFont="1" applyBorder="1" applyAlignment="1">
      <alignment vertical="center" shrinkToFit="1"/>
    </xf>
    <xf numFmtId="0" fontId="11" fillId="2" borderId="6" xfId="0" applyFont="1" applyFill="1" applyBorder="1" applyAlignment="1">
      <alignment horizontal="distributed" vertical="center" shrinkToFit="1"/>
    </xf>
    <xf numFmtId="38" fontId="16" fillId="0" borderId="44" xfId="1" applyFont="1" applyBorder="1" applyAlignment="1">
      <alignment horizontal="distributed" vertical="center" indent="2"/>
    </xf>
    <xf numFmtId="38" fontId="16" fillId="0" borderId="45" xfId="1" applyFont="1" applyBorder="1" applyAlignment="1">
      <alignment vertical="center"/>
    </xf>
    <xf numFmtId="38" fontId="16" fillId="0" borderId="46" xfId="1" applyFont="1" applyBorder="1" applyAlignment="1">
      <alignment horizontal="distributed" vertical="center" indent="2"/>
    </xf>
    <xf numFmtId="38" fontId="16" fillId="0" borderId="47" xfId="1" applyFont="1" applyBorder="1" applyAlignment="1">
      <alignment vertical="center"/>
    </xf>
    <xf numFmtId="38" fontId="16" fillId="0" borderId="48" xfId="1" applyFont="1" applyBorder="1" applyAlignment="1">
      <alignment horizontal="distributed" vertical="center" indent="2"/>
    </xf>
    <xf numFmtId="38" fontId="16" fillId="0" borderId="49" xfId="1" applyFont="1" applyBorder="1" applyAlignment="1">
      <alignment vertical="center"/>
    </xf>
    <xf numFmtId="38" fontId="11" fillId="2" borderId="6" xfId="0" applyNumberFormat="1" applyFont="1" applyFill="1" applyBorder="1" applyAlignment="1">
      <alignment vertical="center"/>
    </xf>
    <xf numFmtId="38" fontId="16" fillId="0" borderId="41" xfId="1" applyFont="1" applyBorder="1" applyAlignment="1">
      <alignment horizontal="right" vertical="center"/>
    </xf>
    <xf numFmtId="38" fontId="0" fillId="0" borderId="0" xfId="0" applyNumberFormat="1"/>
    <xf numFmtId="38" fontId="16" fillId="0" borderId="34" xfId="1" applyFont="1" applyBorder="1" applyAlignment="1">
      <alignment horizontal="right" vertical="center"/>
    </xf>
    <xf numFmtId="38" fontId="16" fillId="0" borderId="46" xfId="1" applyFont="1" applyBorder="1" applyAlignment="1">
      <alignment horizontal="right" vertical="center"/>
    </xf>
    <xf numFmtId="176" fontId="11" fillId="2" borderId="6" xfId="1" quotePrefix="1" applyNumberFormat="1" applyFont="1" applyFill="1" applyBorder="1" applyAlignment="1">
      <alignment horizontal="right" vertical="center"/>
    </xf>
    <xf numFmtId="38" fontId="11" fillId="2" borderId="6" xfId="1" quotePrefix="1" applyFont="1" applyFill="1" applyBorder="1" applyAlignment="1">
      <alignment horizontal="right" vertical="center"/>
    </xf>
    <xf numFmtId="0" fontId="11" fillId="0" borderId="10" xfId="0" applyFont="1" applyBorder="1" applyAlignment="1">
      <alignment vertical="center"/>
    </xf>
    <xf numFmtId="0" fontId="11" fillId="0" borderId="5" xfId="0" applyFont="1" applyBorder="1" applyAlignment="1">
      <alignment vertical="center"/>
    </xf>
    <xf numFmtId="0" fontId="11" fillId="0" borderId="7" xfId="0" applyFont="1" applyBorder="1" applyAlignment="1">
      <alignment vertical="center"/>
    </xf>
    <xf numFmtId="38" fontId="16" fillId="0" borderId="50" xfId="1" applyFont="1" applyBorder="1" applyAlignment="1">
      <alignment vertical="center"/>
    </xf>
    <xf numFmtId="38" fontId="36" fillId="2" borderId="6" xfId="1" applyFont="1" applyFill="1" applyBorder="1" applyAlignment="1">
      <alignment vertical="center"/>
    </xf>
    <xf numFmtId="176" fontId="36" fillId="2" borderId="6" xfId="1" applyNumberFormat="1" applyFont="1" applyFill="1" applyBorder="1" applyAlignment="1">
      <alignment vertical="center"/>
    </xf>
    <xf numFmtId="38" fontId="37" fillId="0" borderId="34" xfId="1" applyFont="1" applyBorder="1" applyAlignment="1">
      <alignment horizontal="right" vertical="center"/>
    </xf>
    <xf numFmtId="0" fontId="5" fillId="0" borderId="0" xfId="0" applyFont="1" applyAlignment="1">
      <alignment horizontal="right" vertical="center"/>
    </xf>
    <xf numFmtId="0" fontId="29" fillId="0" borderId="0" xfId="0" applyFont="1" applyAlignment="1">
      <alignment horizontal="center" vertical="center"/>
    </xf>
    <xf numFmtId="49" fontId="5" fillId="0" borderId="0" xfId="0" applyNumberFormat="1" applyFont="1" applyAlignment="1">
      <alignment horizontal="distributed" vertical="center"/>
    </xf>
    <xf numFmtId="0" fontId="5" fillId="0" borderId="0" xfId="0" applyFont="1" applyAlignment="1">
      <alignment horizontal="distributed" vertical="center"/>
    </xf>
    <xf numFmtId="0" fontId="21" fillId="0" borderId="0" xfId="0" applyFont="1" applyAlignment="1">
      <alignment horizontal="left" vertical="center" wrapText="1"/>
    </xf>
    <xf numFmtId="0" fontId="21" fillId="0" borderId="0" xfId="0" applyFont="1" applyAlignment="1">
      <alignment vertical="center" wrapText="1"/>
    </xf>
    <xf numFmtId="0" fontId="5" fillId="0" borderId="0" xfId="0" applyFont="1" applyAlignment="1">
      <alignment horizontal="left" vertical="center" wrapText="1"/>
    </xf>
    <xf numFmtId="0" fontId="33" fillId="0" borderId="0" xfId="0" applyFont="1" applyAlignment="1">
      <alignment horizontal="distributed" vertical="center"/>
    </xf>
    <xf numFmtId="178" fontId="33" fillId="0" borderId="0" xfId="0" applyNumberFormat="1" applyFont="1" applyAlignment="1">
      <alignment horizontal="right" vertical="center"/>
    </xf>
    <xf numFmtId="178" fontId="30" fillId="0" borderId="0" xfId="0" applyNumberFormat="1" applyFont="1" applyAlignment="1">
      <alignment horizontal="right" vertical="center"/>
    </xf>
    <xf numFmtId="177" fontId="28" fillId="0" borderId="0" xfId="0" applyNumberFormat="1" applyFont="1" applyAlignment="1">
      <alignment horizontal="right" vertical="center"/>
    </xf>
    <xf numFmtId="38" fontId="30" fillId="0" borderId="0" xfId="1" applyFont="1" applyAlignment="1">
      <alignment horizontal="right" vertical="center"/>
    </xf>
    <xf numFmtId="38" fontId="29" fillId="0" borderId="0" xfId="1" applyFont="1" applyAlignment="1">
      <alignment horizontal="right" vertical="center"/>
    </xf>
    <xf numFmtId="38" fontId="28" fillId="0" borderId="0" xfId="1" applyFont="1" applyAlignment="1">
      <alignment horizontal="right" vertical="center"/>
    </xf>
    <xf numFmtId="0" fontId="11" fillId="0" borderId="13" xfId="0" applyFont="1" applyBorder="1" applyAlignment="1">
      <alignment horizontal="distributed" vertical="center"/>
    </xf>
    <xf numFmtId="0" fontId="11" fillId="0" borderId="14" xfId="0" applyFont="1" applyBorder="1" applyAlignment="1">
      <alignment horizontal="distributed" vertical="center"/>
    </xf>
    <xf numFmtId="0" fontId="11" fillId="2" borderId="9"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8" xfId="0" applyFont="1" applyFill="1" applyBorder="1" applyAlignment="1">
      <alignment horizontal="center" vertical="center"/>
    </xf>
    <xf numFmtId="0" fontId="11" fillId="2" borderId="13" xfId="0" applyFont="1" applyFill="1" applyBorder="1" applyAlignment="1">
      <alignment horizontal="distributed" vertical="center"/>
    </xf>
    <xf numFmtId="0" fontId="11" fillId="2" borderId="3" xfId="0" applyFont="1" applyFill="1" applyBorder="1" applyAlignment="1">
      <alignment horizontal="distributed" vertical="center"/>
    </xf>
    <xf numFmtId="0" fontId="11" fillId="2" borderId="14" xfId="0" applyFont="1" applyFill="1" applyBorder="1" applyAlignment="1">
      <alignment horizontal="distributed" vertical="center"/>
    </xf>
    <xf numFmtId="0" fontId="11" fillId="2" borderId="13"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13" xfId="0" applyFont="1" applyFill="1" applyBorder="1" applyAlignment="1">
      <alignment horizontal="distributed" vertical="center" justifyLastLine="1"/>
    </xf>
    <xf numFmtId="0" fontId="11" fillId="2" borderId="14" xfId="0" applyFont="1" applyFill="1" applyBorder="1" applyAlignment="1">
      <alignment horizontal="distributed" vertical="center" justifyLastLine="1"/>
    </xf>
    <xf numFmtId="0" fontId="20" fillId="0" borderId="42" xfId="0" applyFont="1" applyBorder="1" applyAlignment="1">
      <alignment horizontal="distributed" vertical="center" indent="2"/>
    </xf>
    <xf numFmtId="0" fontId="20" fillId="0" borderId="37" xfId="0" applyFont="1" applyBorder="1" applyAlignment="1">
      <alignment horizontal="distributed" vertical="center" indent="2"/>
    </xf>
    <xf numFmtId="0" fontId="20" fillId="0" borderId="43" xfId="0" applyFont="1" applyBorder="1" applyAlignment="1">
      <alignment horizontal="distributed" vertical="center" indent="2"/>
    </xf>
    <xf numFmtId="0" fontId="7" fillId="0" borderId="6" xfId="0" applyFont="1" applyBorder="1" applyAlignment="1">
      <alignment horizontal="distributed" vertical="center"/>
    </xf>
    <xf numFmtId="0" fontId="7" fillId="0" borderId="13" xfId="0" applyFont="1" applyBorder="1" applyAlignment="1">
      <alignment horizontal="distributed" vertical="center"/>
    </xf>
    <xf numFmtId="0" fontId="10" fillId="0" borderId="14" xfId="0" applyFont="1" applyBorder="1" applyAlignment="1">
      <alignment horizontal="distributed" vertical="center"/>
    </xf>
    <xf numFmtId="0" fontId="7" fillId="2" borderId="10" xfId="0" applyFont="1" applyFill="1" applyBorder="1" applyAlignment="1">
      <alignment horizontal="distributed" vertical="center"/>
    </xf>
    <xf numFmtId="0" fontId="7" fillId="2" borderId="6" xfId="0" applyFont="1" applyFill="1" applyBorder="1" applyAlignment="1">
      <alignment horizontal="distributed" vertical="center"/>
    </xf>
    <xf numFmtId="0" fontId="7" fillId="0" borderId="25" xfId="0" applyFont="1" applyBorder="1" applyAlignment="1">
      <alignment horizontal="distributed" vertical="center"/>
    </xf>
    <xf numFmtId="0" fontId="7" fillId="0" borderId="29" xfId="0" applyFont="1" applyBorder="1" applyAlignment="1">
      <alignment horizontal="distributed" vertical="center"/>
    </xf>
    <xf numFmtId="0" fontId="7" fillId="0" borderId="30" xfId="0" applyFont="1" applyBorder="1" applyAlignment="1">
      <alignment horizontal="distributed" vertical="center"/>
    </xf>
    <xf numFmtId="0" fontId="7" fillId="0" borderId="33" xfId="0" applyFont="1" applyBorder="1" applyAlignment="1">
      <alignment horizontal="distributed" vertical="center"/>
    </xf>
    <xf numFmtId="0" fontId="7" fillId="0" borderId="10" xfId="0" applyFont="1" applyBorder="1" applyAlignment="1">
      <alignment horizontal="distributed" vertical="center"/>
    </xf>
    <xf numFmtId="0" fontId="7" fillId="0" borderId="3" xfId="0" applyFont="1" applyBorder="1" applyAlignment="1">
      <alignment horizontal="distributed" vertical="center"/>
    </xf>
    <xf numFmtId="0" fontId="7" fillId="0" borderId="27" xfId="0" applyFont="1" applyBorder="1" applyAlignment="1">
      <alignment horizontal="distributed" vertical="center"/>
    </xf>
    <xf numFmtId="0" fontId="7" fillId="0" borderId="28" xfId="0" applyFont="1" applyBorder="1" applyAlignment="1">
      <alignment horizontal="distributed" vertical="center"/>
    </xf>
    <xf numFmtId="0" fontId="7" fillId="0" borderId="26" xfId="0" applyFont="1" applyBorder="1" applyAlignment="1">
      <alignment horizontal="distributed" vertical="center"/>
    </xf>
    <xf numFmtId="0" fontId="7" fillId="0" borderId="8" xfId="0" applyFont="1" applyBorder="1" applyAlignment="1">
      <alignment horizontal="distributed" vertical="center"/>
    </xf>
    <xf numFmtId="0" fontId="7" fillId="0" borderId="31" xfId="0" applyFont="1" applyBorder="1" applyAlignment="1">
      <alignment horizontal="distributed" vertical="center"/>
    </xf>
    <xf numFmtId="0" fontId="7" fillId="0" borderId="32" xfId="0" applyFont="1" applyBorder="1" applyAlignment="1">
      <alignment horizontal="distributed" vertical="center"/>
    </xf>
    <xf numFmtId="0" fontId="7" fillId="0" borderId="14" xfId="0" applyFont="1" applyBorder="1" applyAlignment="1">
      <alignment horizontal="distributed" vertical="center"/>
    </xf>
    <xf numFmtId="0" fontId="7" fillId="2" borderId="13" xfId="0" applyFont="1" applyFill="1" applyBorder="1" applyAlignment="1">
      <alignment horizontal="distributed" vertical="center"/>
    </xf>
    <xf numFmtId="0" fontId="7" fillId="2" borderId="14" xfId="0"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5148C4"/>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xdr:colOff>
      <xdr:row>3</xdr:row>
      <xdr:rowOff>0</xdr:rowOff>
    </xdr:from>
    <xdr:to>
      <xdr:col>2</xdr:col>
      <xdr:colOff>0</xdr:colOff>
      <xdr:row>5</xdr:row>
      <xdr:rowOff>180975</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flipH="1" flipV="1">
          <a:off x="9525" y="297180"/>
          <a:ext cx="836295"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3</xdr:row>
      <xdr:rowOff>0</xdr:rowOff>
    </xdr:from>
    <xdr:to>
      <xdr:col>15</xdr:col>
      <xdr:colOff>0</xdr:colOff>
      <xdr:row>5</xdr:row>
      <xdr:rowOff>180975</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flipH="1" flipV="1">
          <a:off x="6065520" y="297180"/>
          <a:ext cx="830580"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xdr:row>
      <xdr:rowOff>0</xdr:rowOff>
    </xdr:from>
    <xdr:to>
      <xdr:col>20</xdr:col>
      <xdr:colOff>0</xdr:colOff>
      <xdr:row>5</xdr:row>
      <xdr:rowOff>180975</xdr:rowOff>
    </xdr:to>
    <xdr:sp macro="" textlink="">
      <xdr:nvSpPr>
        <xdr:cNvPr id="13" name="Line 2">
          <a:extLst>
            <a:ext uri="{FF2B5EF4-FFF2-40B4-BE49-F238E27FC236}">
              <a16:creationId xmlns:a16="http://schemas.microsoft.com/office/drawing/2014/main" id="{00000000-0008-0000-0200-00000D000000}"/>
            </a:ext>
          </a:extLst>
        </xdr:cNvPr>
        <xdr:cNvSpPr>
          <a:spLocks noChangeShapeType="1"/>
        </xdr:cNvSpPr>
      </xdr:nvSpPr>
      <xdr:spPr bwMode="auto">
        <a:xfrm flipH="1" flipV="1">
          <a:off x="7648575" y="304800"/>
          <a:ext cx="923925"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3</xdr:row>
      <xdr:rowOff>0</xdr:rowOff>
    </xdr:from>
    <xdr:to>
      <xdr:col>28</xdr:col>
      <xdr:colOff>0</xdr:colOff>
      <xdr:row>5</xdr:row>
      <xdr:rowOff>180975</xdr:rowOff>
    </xdr:to>
    <xdr:sp macro="" textlink="">
      <xdr:nvSpPr>
        <xdr:cNvPr id="14" name="Line 1">
          <a:extLst>
            <a:ext uri="{FF2B5EF4-FFF2-40B4-BE49-F238E27FC236}">
              <a16:creationId xmlns:a16="http://schemas.microsoft.com/office/drawing/2014/main" id="{00000000-0008-0000-0200-00000E000000}"/>
            </a:ext>
          </a:extLst>
        </xdr:cNvPr>
        <xdr:cNvSpPr>
          <a:spLocks noChangeShapeType="1"/>
        </xdr:cNvSpPr>
      </xdr:nvSpPr>
      <xdr:spPr bwMode="auto">
        <a:xfrm flipH="1" flipV="1">
          <a:off x="9525" y="304800"/>
          <a:ext cx="923925"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0</xdr:colOff>
      <xdr:row>3</xdr:row>
      <xdr:rowOff>0</xdr:rowOff>
    </xdr:from>
    <xdr:to>
      <xdr:col>41</xdr:col>
      <xdr:colOff>0</xdr:colOff>
      <xdr:row>5</xdr:row>
      <xdr:rowOff>180975</xdr:rowOff>
    </xdr:to>
    <xdr:sp macro="" textlink="">
      <xdr:nvSpPr>
        <xdr:cNvPr id="15" name="Line 2">
          <a:extLst>
            <a:ext uri="{FF2B5EF4-FFF2-40B4-BE49-F238E27FC236}">
              <a16:creationId xmlns:a16="http://schemas.microsoft.com/office/drawing/2014/main" id="{00000000-0008-0000-0200-00000F000000}"/>
            </a:ext>
          </a:extLst>
        </xdr:cNvPr>
        <xdr:cNvSpPr>
          <a:spLocks noChangeShapeType="1"/>
        </xdr:cNvSpPr>
      </xdr:nvSpPr>
      <xdr:spPr bwMode="auto">
        <a:xfrm flipH="1" flipV="1">
          <a:off x="7648575" y="304800"/>
          <a:ext cx="923925"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0</xdr:colOff>
      <xdr:row>3</xdr:row>
      <xdr:rowOff>0</xdr:rowOff>
    </xdr:from>
    <xdr:to>
      <xdr:col>46</xdr:col>
      <xdr:colOff>0</xdr:colOff>
      <xdr:row>5</xdr:row>
      <xdr:rowOff>180975</xdr:rowOff>
    </xdr:to>
    <xdr:sp macro="" textlink="">
      <xdr:nvSpPr>
        <xdr:cNvPr id="16" name="Line 2">
          <a:extLst>
            <a:ext uri="{FF2B5EF4-FFF2-40B4-BE49-F238E27FC236}">
              <a16:creationId xmlns:a16="http://schemas.microsoft.com/office/drawing/2014/main" id="{00000000-0008-0000-0200-000010000000}"/>
            </a:ext>
          </a:extLst>
        </xdr:cNvPr>
        <xdr:cNvSpPr>
          <a:spLocks noChangeShapeType="1"/>
        </xdr:cNvSpPr>
      </xdr:nvSpPr>
      <xdr:spPr bwMode="auto">
        <a:xfrm flipH="1" flipV="1">
          <a:off x="10915650" y="304800"/>
          <a:ext cx="923925"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9525</xdr:colOff>
      <xdr:row>3</xdr:row>
      <xdr:rowOff>0</xdr:rowOff>
    </xdr:from>
    <xdr:to>
      <xdr:col>54</xdr:col>
      <xdr:colOff>0</xdr:colOff>
      <xdr:row>5</xdr:row>
      <xdr:rowOff>180975</xdr:rowOff>
    </xdr:to>
    <xdr:sp macro="" textlink="">
      <xdr:nvSpPr>
        <xdr:cNvPr id="17" name="Line 1">
          <a:extLst>
            <a:ext uri="{FF2B5EF4-FFF2-40B4-BE49-F238E27FC236}">
              <a16:creationId xmlns:a16="http://schemas.microsoft.com/office/drawing/2014/main" id="{00000000-0008-0000-0200-000011000000}"/>
            </a:ext>
          </a:extLst>
        </xdr:cNvPr>
        <xdr:cNvSpPr>
          <a:spLocks noChangeShapeType="1"/>
        </xdr:cNvSpPr>
      </xdr:nvSpPr>
      <xdr:spPr bwMode="auto">
        <a:xfrm flipH="1" flipV="1">
          <a:off x="15316200" y="304800"/>
          <a:ext cx="923925"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65</xdr:col>
      <xdr:colOff>0</xdr:colOff>
      <xdr:row>3</xdr:row>
      <xdr:rowOff>0</xdr:rowOff>
    </xdr:from>
    <xdr:to>
      <xdr:col>67</xdr:col>
      <xdr:colOff>0</xdr:colOff>
      <xdr:row>5</xdr:row>
      <xdr:rowOff>180975</xdr:rowOff>
    </xdr:to>
    <xdr:sp macro="" textlink="">
      <xdr:nvSpPr>
        <xdr:cNvPr id="18" name="Line 2">
          <a:extLst>
            <a:ext uri="{FF2B5EF4-FFF2-40B4-BE49-F238E27FC236}">
              <a16:creationId xmlns:a16="http://schemas.microsoft.com/office/drawing/2014/main" id="{00000000-0008-0000-0200-000012000000}"/>
            </a:ext>
          </a:extLst>
        </xdr:cNvPr>
        <xdr:cNvSpPr>
          <a:spLocks noChangeShapeType="1"/>
        </xdr:cNvSpPr>
      </xdr:nvSpPr>
      <xdr:spPr bwMode="auto">
        <a:xfrm flipH="1" flipV="1">
          <a:off x="22774275" y="304800"/>
          <a:ext cx="923925"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70</xdr:col>
      <xdr:colOff>0</xdr:colOff>
      <xdr:row>3</xdr:row>
      <xdr:rowOff>0</xdr:rowOff>
    </xdr:from>
    <xdr:to>
      <xdr:col>72</xdr:col>
      <xdr:colOff>0</xdr:colOff>
      <xdr:row>5</xdr:row>
      <xdr:rowOff>180975</xdr:rowOff>
    </xdr:to>
    <xdr:sp macro="" textlink="">
      <xdr:nvSpPr>
        <xdr:cNvPr id="19" name="Line 2">
          <a:extLst>
            <a:ext uri="{FF2B5EF4-FFF2-40B4-BE49-F238E27FC236}">
              <a16:creationId xmlns:a16="http://schemas.microsoft.com/office/drawing/2014/main" id="{00000000-0008-0000-0200-000013000000}"/>
            </a:ext>
          </a:extLst>
        </xdr:cNvPr>
        <xdr:cNvSpPr>
          <a:spLocks noChangeShapeType="1"/>
        </xdr:cNvSpPr>
      </xdr:nvSpPr>
      <xdr:spPr bwMode="auto">
        <a:xfrm flipH="1" flipV="1">
          <a:off x="26041350" y="304800"/>
          <a:ext cx="923925"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449580</xdr:colOff>
      <xdr:row>35</xdr:row>
      <xdr:rowOff>83820</xdr:rowOff>
    </xdr:from>
    <xdr:to>
      <xdr:col>7</xdr:col>
      <xdr:colOff>464820</xdr:colOff>
      <xdr:row>35</xdr:row>
      <xdr:rowOff>83820</xdr:rowOff>
    </xdr:to>
    <xdr:sp macro="" textlink="">
      <xdr:nvSpPr>
        <xdr:cNvPr id="2" name="Line 2">
          <a:extLst>
            <a:ext uri="{FF2B5EF4-FFF2-40B4-BE49-F238E27FC236}">
              <a16:creationId xmlns:a16="http://schemas.microsoft.com/office/drawing/2014/main" id="{00000000-0008-0000-0300-000002000000}"/>
            </a:ext>
          </a:extLst>
        </xdr:cNvPr>
        <xdr:cNvSpPr>
          <a:spLocks noChangeShapeType="1"/>
        </xdr:cNvSpPr>
      </xdr:nvSpPr>
      <xdr:spPr bwMode="auto">
        <a:xfrm>
          <a:off x="4061460" y="8420100"/>
          <a:ext cx="152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94</xdr:row>
      <xdr:rowOff>0</xdr:rowOff>
    </xdr:from>
    <xdr:to>
      <xdr:col>2</xdr:col>
      <xdr:colOff>0</xdr:colOff>
      <xdr:row>97</xdr:row>
      <xdr:rowOff>0</xdr:rowOff>
    </xdr:to>
    <xdr:sp macro="" textlink="">
      <xdr:nvSpPr>
        <xdr:cNvPr id="6" name="Line 5">
          <a:extLst>
            <a:ext uri="{FF2B5EF4-FFF2-40B4-BE49-F238E27FC236}">
              <a16:creationId xmlns:a16="http://schemas.microsoft.com/office/drawing/2014/main" id="{00000000-0008-0000-0400-000006000000}"/>
            </a:ext>
          </a:extLst>
        </xdr:cNvPr>
        <xdr:cNvSpPr>
          <a:spLocks noChangeShapeType="1"/>
        </xdr:cNvSpPr>
      </xdr:nvSpPr>
      <xdr:spPr bwMode="auto">
        <a:xfrm flipH="1" flipV="1">
          <a:off x="0" y="27651075"/>
          <a:ext cx="1085850" cy="742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33617</xdr:colOff>
      <xdr:row>2</xdr:row>
      <xdr:rowOff>11206</xdr:rowOff>
    </xdr:from>
    <xdr:to>
      <xdr:col>2</xdr:col>
      <xdr:colOff>0</xdr:colOff>
      <xdr:row>4</xdr:row>
      <xdr:rowOff>285750</xdr:rowOff>
    </xdr:to>
    <xdr:sp macro="" textlink="">
      <xdr:nvSpPr>
        <xdr:cNvPr id="7" name="Line 1">
          <a:extLst>
            <a:ext uri="{FF2B5EF4-FFF2-40B4-BE49-F238E27FC236}">
              <a16:creationId xmlns:a16="http://schemas.microsoft.com/office/drawing/2014/main" id="{00000000-0008-0000-0400-000007000000}"/>
            </a:ext>
          </a:extLst>
        </xdr:cNvPr>
        <xdr:cNvSpPr>
          <a:spLocks noChangeShapeType="1"/>
        </xdr:cNvSpPr>
      </xdr:nvSpPr>
      <xdr:spPr bwMode="auto">
        <a:xfrm flipH="1" flipV="1">
          <a:off x="33617" y="369794"/>
          <a:ext cx="1310527" cy="87966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36</xdr:row>
      <xdr:rowOff>0</xdr:rowOff>
    </xdr:from>
    <xdr:to>
      <xdr:col>2</xdr:col>
      <xdr:colOff>0</xdr:colOff>
      <xdr:row>39</xdr:row>
      <xdr:rowOff>0</xdr:rowOff>
    </xdr:to>
    <xdr:sp macro="" textlink="">
      <xdr:nvSpPr>
        <xdr:cNvPr id="8" name="Line 3">
          <a:extLst>
            <a:ext uri="{FF2B5EF4-FFF2-40B4-BE49-F238E27FC236}">
              <a16:creationId xmlns:a16="http://schemas.microsoft.com/office/drawing/2014/main" id="{00000000-0008-0000-0400-000008000000}"/>
            </a:ext>
          </a:extLst>
        </xdr:cNvPr>
        <xdr:cNvSpPr>
          <a:spLocks noChangeShapeType="1"/>
        </xdr:cNvSpPr>
      </xdr:nvSpPr>
      <xdr:spPr bwMode="auto">
        <a:xfrm flipH="1" flipV="1">
          <a:off x="276225" y="11068050"/>
          <a:ext cx="1352550" cy="914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67</xdr:row>
      <xdr:rowOff>0</xdr:rowOff>
    </xdr:from>
    <xdr:to>
      <xdr:col>2</xdr:col>
      <xdr:colOff>0</xdr:colOff>
      <xdr:row>70</xdr:row>
      <xdr:rowOff>9524</xdr:rowOff>
    </xdr:to>
    <xdr:sp macro="" textlink="">
      <xdr:nvSpPr>
        <xdr:cNvPr id="9" name="Line 4">
          <a:extLst>
            <a:ext uri="{FF2B5EF4-FFF2-40B4-BE49-F238E27FC236}">
              <a16:creationId xmlns:a16="http://schemas.microsoft.com/office/drawing/2014/main" id="{00000000-0008-0000-0400-000009000000}"/>
            </a:ext>
          </a:extLst>
        </xdr:cNvPr>
        <xdr:cNvSpPr>
          <a:spLocks noChangeShapeType="1"/>
        </xdr:cNvSpPr>
      </xdr:nvSpPr>
      <xdr:spPr bwMode="auto">
        <a:xfrm flipH="1" flipV="1">
          <a:off x="276225" y="20650199"/>
          <a:ext cx="1352550" cy="923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276224</xdr:colOff>
      <xdr:row>2</xdr:row>
      <xdr:rowOff>0</xdr:rowOff>
    </xdr:from>
    <xdr:to>
      <xdr:col>3</xdr:col>
      <xdr:colOff>0</xdr:colOff>
      <xdr:row>4</xdr:row>
      <xdr:rowOff>285750</xdr:rowOff>
    </xdr:to>
    <xdr:sp macro="" textlink="">
      <xdr:nvSpPr>
        <xdr:cNvPr id="1853" name="Line 1">
          <a:extLst>
            <a:ext uri="{FF2B5EF4-FFF2-40B4-BE49-F238E27FC236}">
              <a16:creationId xmlns:a16="http://schemas.microsoft.com/office/drawing/2014/main" id="{00000000-0008-0000-0500-00003D070000}"/>
            </a:ext>
          </a:extLst>
        </xdr:cNvPr>
        <xdr:cNvSpPr>
          <a:spLocks noChangeShapeType="1"/>
        </xdr:cNvSpPr>
      </xdr:nvSpPr>
      <xdr:spPr bwMode="auto">
        <a:xfrm flipH="1" flipV="1">
          <a:off x="276224" y="619125"/>
          <a:ext cx="1343025" cy="895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94</xdr:row>
      <xdr:rowOff>0</xdr:rowOff>
    </xdr:from>
    <xdr:to>
      <xdr:col>3</xdr:col>
      <xdr:colOff>0</xdr:colOff>
      <xdr:row>97</xdr:row>
      <xdr:rowOff>0</xdr:rowOff>
    </xdr:to>
    <xdr:sp macro="" textlink="">
      <xdr:nvSpPr>
        <xdr:cNvPr id="1854" name="Line 2">
          <a:extLst>
            <a:ext uri="{FF2B5EF4-FFF2-40B4-BE49-F238E27FC236}">
              <a16:creationId xmlns:a16="http://schemas.microsoft.com/office/drawing/2014/main" id="{00000000-0008-0000-0500-00003E070000}"/>
            </a:ext>
          </a:extLst>
        </xdr:cNvPr>
        <xdr:cNvSpPr>
          <a:spLocks noChangeShapeType="1"/>
        </xdr:cNvSpPr>
      </xdr:nvSpPr>
      <xdr:spPr bwMode="auto">
        <a:xfrm flipH="1" flipV="1">
          <a:off x="276225" y="28527375"/>
          <a:ext cx="1085850" cy="657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36</xdr:row>
      <xdr:rowOff>0</xdr:rowOff>
    </xdr:from>
    <xdr:to>
      <xdr:col>3</xdr:col>
      <xdr:colOff>0</xdr:colOff>
      <xdr:row>39</xdr:row>
      <xdr:rowOff>0</xdr:rowOff>
    </xdr:to>
    <xdr:sp macro="" textlink="">
      <xdr:nvSpPr>
        <xdr:cNvPr id="1855" name="Line 3">
          <a:extLst>
            <a:ext uri="{FF2B5EF4-FFF2-40B4-BE49-F238E27FC236}">
              <a16:creationId xmlns:a16="http://schemas.microsoft.com/office/drawing/2014/main" id="{00000000-0008-0000-0500-00003F070000}"/>
            </a:ext>
          </a:extLst>
        </xdr:cNvPr>
        <xdr:cNvSpPr>
          <a:spLocks noChangeShapeType="1"/>
        </xdr:cNvSpPr>
      </xdr:nvSpPr>
      <xdr:spPr bwMode="auto">
        <a:xfrm flipH="1" flipV="1">
          <a:off x="276225" y="11068050"/>
          <a:ext cx="1352550" cy="914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9524</xdr:colOff>
      <xdr:row>67</xdr:row>
      <xdr:rowOff>19049</xdr:rowOff>
    </xdr:from>
    <xdr:to>
      <xdr:col>2</xdr:col>
      <xdr:colOff>962024</xdr:colOff>
      <xdr:row>70</xdr:row>
      <xdr:rowOff>9523</xdr:rowOff>
    </xdr:to>
    <xdr:sp macro="" textlink="">
      <xdr:nvSpPr>
        <xdr:cNvPr id="1856" name="Line 4">
          <a:extLst>
            <a:ext uri="{FF2B5EF4-FFF2-40B4-BE49-F238E27FC236}">
              <a16:creationId xmlns:a16="http://schemas.microsoft.com/office/drawing/2014/main" id="{00000000-0008-0000-0500-000040070000}"/>
            </a:ext>
          </a:extLst>
        </xdr:cNvPr>
        <xdr:cNvSpPr>
          <a:spLocks noChangeShapeType="1"/>
        </xdr:cNvSpPr>
      </xdr:nvSpPr>
      <xdr:spPr bwMode="auto">
        <a:xfrm flipH="1" flipV="1">
          <a:off x="285749" y="20250149"/>
          <a:ext cx="1076325" cy="87629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226.169.14\default\&#36984;&#25369;&#35506;&#36984;&#25369;&#20418;\&#12304;&#9733;&#21508;&#31278;&#36984;&#25369;&#12398;&#31649;&#29702;&#22519;&#34892;&#9733;&#12305;\&#36984;&#12288;R8&#34886;&#38498;&#36984;\17_&#36984;&#25369;&#26178;&#30331;&#37682;\03_&#21306;&#24066;&#30010;&#26449;&#8594;&#37117;&#36984;&#31649;&#65288;&#38598;&#35336;&#65289;\00_&#38598;&#35336;&#34920;&#65288;&#20803;&#12487;&#12540;&#12479;&#65289;.xlsx" TargetMode="External"/><Relationship Id="rId1" Type="http://schemas.openxmlformats.org/officeDocument/2006/relationships/externalLinkPath" Target="/&#36984;&#25369;&#35506;&#36984;&#25369;&#20418;/&#12304;&#9733;&#21508;&#31278;&#36984;&#25369;&#12398;&#31649;&#29702;&#22519;&#34892;&#9733;&#12305;/&#36984;&#12288;R8&#34886;&#38498;&#36984;/17_&#36984;&#25369;&#26178;&#30331;&#37682;/03_&#21306;&#24066;&#30010;&#26449;&#8594;&#37117;&#36984;&#31649;&#65288;&#38598;&#35336;&#65289;/00_&#38598;&#35336;&#34920;&#65288;&#20803;&#12487;&#12540;&#1247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２（国内）"/>
      <sheetName val="別紙５・６（在外）"/>
      <sheetName val="前回データ点検（国内）"/>
      <sheetName val="前回データ点検（在外）"/>
    </sheetNames>
    <sheetDataSet>
      <sheetData sheetId="0">
        <row r="7">
          <cell r="Y7">
            <v>27433</v>
          </cell>
          <cell r="Z7">
            <v>27716</v>
          </cell>
        </row>
        <row r="8">
          <cell r="Y8">
            <v>70635</v>
          </cell>
          <cell r="Z8">
            <v>79275</v>
          </cell>
        </row>
        <row r="9">
          <cell r="Y9">
            <v>96028</v>
          </cell>
          <cell r="Z9">
            <v>112699</v>
          </cell>
        </row>
        <row r="10">
          <cell r="Y10">
            <v>136871</v>
          </cell>
          <cell r="Z10">
            <v>137538</v>
          </cell>
        </row>
        <row r="11">
          <cell r="Y11">
            <v>87844</v>
          </cell>
          <cell r="Z11">
            <v>99671</v>
          </cell>
        </row>
        <row r="12">
          <cell r="Y12">
            <v>90299</v>
          </cell>
          <cell r="Z12">
            <v>87388</v>
          </cell>
        </row>
        <row r="13">
          <cell r="Y13">
            <v>118546</v>
          </cell>
          <cell r="Z13">
            <v>122714</v>
          </cell>
        </row>
        <row r="14">
          <cell r="Y14">
            <v>211451</v>
          </cell>
          <cell r="Z14">
            <v>222436</v>
          </cell>
        </row>
        <row r="15">
          <cell r="Y15">
            <v>168281</v>
          </cell>
          <cell r="Z15">
            <v>177521</v>
          </cell>
        </row>
        <row r="16">
          <cell r="Y16">
            <v>109557</v>
          </cell>
          <cell r="Z16">
            <v>127198</v>
          </cell>
        </row>
        <row r="17">
          <cell r="Y17">
            <v>218540</v>
          </cell>
          <cell r="Z17">
            <v>213001</v>
          </cell>
        </row>
        <row r="18">
          <cell r="Y18">
            <v>92241</v>
          </cell>
          <cell r="Z18">
            <v>103814</v>
          </cell>
        </row>
        <row r="19">
          <cell r="Y19">
            <v>174180</v>
          </cell>
          <cell r="Z19">
            <v>202806</v>
          </cell>
        </row>
        <row r="20">
          <cell r="Y20">
            <v>188560</v>
          </cell>
          <cell r="Z20">
            <v>213356</v>
          </cell>
        </row>
        <row r="21">
          <cell r="Y21">
            <v>91110</v>
          </cell>
          <cell r="Z21">
            <v>101696</v>
          </cell>
        </row>
        <row r="22">
          <cell r="Y22">
            <v>143062</v>
          </cell>
          <cell r="Z22">
            <v>141423</v>
          </cell>
        </row>
        <row r="23">
          <cell r="Y23">
            <v>185152</v>
          </cell>
          <cell r="Z23">
            <v>206422</v>
          </cell>
        </row>
        <row r="24">
          <cell r="Y24">
            <v>48353</v>
          </cell>
          <cell r="Z24">
            <v>50382</v>
          </cell>
        </row>
        <row r="25">
          <cell r="Y25">
            <v>114723</v>
          </cell>
          <cell r="Z25">
            <v>115549</v>
          </cell>
        </row>
        <row r="26">
          <cell r="Y26">
            <v>144522</v>
          </cell>
          <cell r="Z26">
            <v>148027</v>
          </cell>
        </row>
        <row r="27">
          <cell r="Y27">
            <v>86247</v>
          </cell>
          <cell r="Z27">
            <v>87780</v>
          </cell>
        </row>
        <row r="28">
          <cell r="Y28">
            <v>190417</v>
          </cell>
          <cell r="Z28">
            <v>201565</v>
          </cell>
        </row>
        <row r="29">
          <cell r="Y29">
            <v>41797</v>
          </cell>
          <cell r="Z29">
            <v>44884</v>
          </cell>
        </row>
        <row r="30">
          <cell r="Y30">
            <v>147599</v>
          </cell>
          <cell r="Z30">
            <v>161061</v>
          </cell>
        </row>
        <row r="31">
          <cell r="Y31">
            <v>151144</v>
          </cell>
          <cell r="Z31">
            <v>164175</v>
          </cell>
        </row>
        <row r="32">
          <cell r="Y32">
            <v>195557</v>
          </cell>
          <cell r="Z32">
            <v>196099</v>
          </cell>
        </row>
        <row r="33">
          <cell r="Y33">
            <v>91455</v>
          </cell>
          <cell r="Z33">
            <v>92175</v>
          </cell>
        </row>
        <row r="34">
          <cell r="Y34">
            <v>190512</v>
          </cell>
          <cell r="Z34">
            <v>194157</v>
          </cell>
        </row>
        <row r="35">
          <cell r="Y35">
            <v>82979</v>
          </cell>
          <cell r="Z35">
            <v>83001</v>
          </cell>
        </row>
        <row r="36">
          <cell r="Y36">
            <v>196919</v>
          </cell>
          <cell r="Z36">
            <v>195877</v>
          </cell>
        </row>
        <row r="37">
          <cell r="Y37">
            <v>45509</v>
          </cell>
          <cell r="Z37">
            <v>47046</v>
          </cell>
        </row>
        <row r="38">
          <cell r="Y38">
            <v>189095</v>
          </cell>
          <cell r="Z38">
            <v>190553</v>
          </cell>
        </row>
        <row r="39">
          <cell r="Y39">
            <v>77089</v>
          </cell>
          <cell r="Z39">
            <v>79426</v>
          </cell>
        </row>
        <row r="40">
          <cell r="Y40">
            <v>58757</v>
          </cell>
          <cell r="Z40">
            <v>65647</v>
          </cell>
        </row>
        <row r="41">
          <cell r="Y41">
            <v>76588</v>
          </cell>
          <cell r="Z41">
            <v>82518</v>
          </cell>
        </row>
        <row r="42">
          <cell r="Y42">
            <v>55594</v>
          </cell>
          <cell r="Z42">
            <v>55109</v>
          </cell>
        </row>
        <row r="43">
          <cell r="Y43">
            <v>109351</v>
          </cell>
          <cell r="Z43">
            <v>109758</v>
          </cell>
        </row>
        <row r="44">
          <cell r="Y44">
            <v>47599</v>
          </cell>
          <cell r="Z44">
            <v>48419</v>
          </cell>
        </row>
        <row r="45">
          <cell r="Y45">
            <v>97175</v>
          </cell>
          <cell r="Z45">
            <v>104745</v>
          </cell>
        </row>
        <row r="46">
          <cell r="Y46">
            <v>174695</v>
          </cell>
          <cell r="Z46">
            <v>186641</v>
          </cell>
        </row>
        <row r="47">
          <cell r="Y47">
            <v>50687</v>
          </cell>
          <cell r="Z47">
            <v>53229</v>
          </cell>
        </row>
        <row r="48">
          <cell r="Y48">
            <v>78405</v>
          </cell>
          <cell r="Z48">
            <v>83239</v>
          </cell>
        </row>
        <row r="49">
          <cell r="Y49">
            <v>78657</v>
          </cell>
          <cell r="Z49">
            <v>79881</v>
          </cell>
        </row>
        <row r="50">
          <cell r="Y50">
            <v>61331</v>
          </cell>
          <cell r="Z50">
            <v>66133</v>
          </cell>
        </row>
        <row r="51">
          <cell r="Y51">
            <v>52384</v>
          </cell>
          <cell r="Z51">
            <v>55525</v>
          </cell>
        </row>
        <row r="52">
          <cell r="Y52">
            <v>31071</v>
          </cell>
          <cell r="Z52">
            <v>33660</v>
          </cell>
        </row>
        <row r="53">
          <cell r="Y53">
            <v>22924</v>
          </cell>
          <cell r="Z53">
            <v>22834</v>
          </cell>
        </row>
        <row r="54">
          <cell r="Y54">
            <v>33152</v>
          </cell>
          <cell r="Z54">
            <v>36261</v>
          </cell>
        </row>
        <row r="55">
          <cell r="Y55">
            <v>34854</v>
          </cell>
          <cell r="Z55">
            <v>36641</v>
          </cell>
        </row>
        <row r="56">
          <cell r="Y56">
            <v>30379</v>
          </cell>
          <cell r="Z56">
            <v>33254</v>
          </cell>
        </row>
        <row r="57">
          <cell r="Y57">
            <v>46763</v>
          </cell>
          <cell r="Z57">
            <v>50581</v>
          </cell>
        </row>
        <row r="58">
          <cell r="Y58">
            <v>28836</v>
          </cell>
          <cell r="Z58">
            <v>29296</v>
          </cell>
        </row>
        <row r="59">
          <cell r="Y59">
            <v>61249</v>
          </cell>
          <cell r="Z59">
            <v>64889</v>
          </cell>
        </row>
        <row r="60">
          <cell r="Y60">
            <v>38239</v>
          </cell>
          <cell r="Z60">
            <v>39105</v>
          </cell>
        </row>
        <row r="61">
          <cell r="Y61">
            <v>22609</v>
          </cell>
          <cell r="Z61">
            <v>22263</v>
          </cell>
        </row>
        <row r="62">
          <cell r="Y62">
            <v>32780</v>
          </cell>
          <cell r="Z62">
            <v>33682</v>
          </cell>
        </row>
        <row r="63">
          <cell r="Y63">
            <v>82156</v>
          </cell>
          <cell r="Z63">
            <v>89270</v>
          </cell>
        </row>
        <row r="64">
          <cell r="Y64">
            <v>13592</v>
          </cell>
          <cell r="Z64">
            <v>13288</v>
          </cell>
        </row>
        <row r="65">
          <cell r="Y65">
            <v>6471</v>
          </cell>
          <cell r="Z65">
            <v>6831</v>
          </cell>
        </row>
        <row r="66">
          <cell r="Y66">
            <v>864</v>
          </cell>
          <cell r="Z66">
            <v>863</v>
          </cell>
        </row>
        <row r="67">
          <cell r="Y67">
            <v>1968</v>
          </cell>
          <cell r="Z67">
            <v>1960</v>
          </cell>
        </row>
        <row r="68">
          <cell r="Y68">
            <v>2786</v>
          </cell>
          <cell r="Z68">
            <v>2721</v>
          </cell>
        </row>
        <row r="69">
          <cell r="Y69">
            <v>131</v>
          </cell>
          <cell r="Z69">
            <v>117</v>
          </cell>
        </row>
        <row r="70">
          <cell r="Y70">
            <v>1021</v>
          </cell>
          <cell r="Z70">
            <v>1042</v>
          </cell>
        </row>
        <row r="71">
          <cell r="Y71">
            <v>726</v>
          </cell>
          <cell r="Z71">
            <v>699</v>
          </cell>
        </row>
        <row r="72">
          <cell r="Y72">
            <v>1052</v>
          </cell>
          <cell r="Z72">
            <v>807</v>
          </cell>
        </row>
        <row r="73">
          <cell r="Y73">
            <v>135</v>
          </cell>
          <cell r="Z73">
            <v>105</v>
          </cell>
        </row>
        <row r="74">
          <cell r="Y74">
            <v>2884</v>
          </cell>
          <cell r="Z74">
            <v>2834</v>
          </cell>
        </row>
        <row r="75">
          <cell r="Y75">
            <v>86</v>
          </cell>
          <cell r="Z75">
            <v>55</v>
          </cell>
        </row>
        <row r="76">
          <cell r="Y76">
            <v>1146</v>
          </cell>
          <cell r="Z76">
            <v>870</v>
          </cell>
        </row>
        <row r="77">
          <cell r="Y77"/>
          <cell r="Z77"/>
        </row>
        <row r="78">
          <cell r="Y78">
            <v>310781</v>
          </cell>
          <cell r="Z78">
            <v>316815</v>
          </cell>
        </row>
        <row r="79">
          <cell r="Y79">
            <v>362740</v>
          </cell>
          <cell r="Z79">
            <v>416162</v>
          </cell>
        </row>
        <row r="80">
          <cell r="Y80">
            <v>233505</v>
          </cell>
          <cell r="Z80">
            <v>256804</v>
          </cell>
        </row>
        <row r="81">
          <cell r="Y81">
            <v>232214</v>
          </cell>
          <cell r="Z81">
            <v>246449</v>
          </cell>
        </row>
        <row r="82">
          <cell r="Y82">
            <v>298743</v>
          </cell>
          <cell r="Z82">
            <v>325236</v>
          </cell>
        </row>
        <row r="83">
          <cell r="Y83">
            <v>287012</v>
          </cell>
          <cell r="Z83">
            <v>288274</v>
          </cell>
        </row>
        <row r="84">
          <cell r="Y84">
            <v>279898</v>
          </cell>
          <cell r="Z84">
            <v>278878</v>
          </cell>
        </row>
        <row r="85">
          <cell r="Y85">
            <v>234604</v>
          </cell>
          <cell r="Z85">
            <v>237599</v>
          </cell>
        </row>
      </sheetData>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A1:AY51"/>
  <sheetViews>
    <sheetView view="pageBreakPreview" zoomScale="110" zoomScaleNormal="100" zoomScaleSheetLayoutView="110" workbookViewId="0">
      <selection activeCell="AU27" sqref="AU27"/>
    </sheetView>
  </sheetViews>
  <sheetFormatPr defaultColWidth="9" defaultRowHeight="12"/>
  <cols>
    <col min="1" max="72" width="2.625" style="1" customWidth="1"/>
    <col min="73" max="16384" width="9" style="1"/>
  </cols>
  <sheetData>
    <row r="1" spans="1:36" s="74" customFormat="1" ht="13.5" customHeight="1">
      <c r="D1" s="75"/>
      <c r="E1" s="75"/>
      <c r="F1" s="75"/>
      <c r="G1" s="75"/>
      <c r="H1" s="75"/>
      <c r="I1" s="75"/>
      <c r="J1" s="75"/>
      <c r="K1" s="75"/>
      <c r="L1" s="75"/>
      <c r="M1" s="75"/>
      <c r="N1" s="75"/>
      <c r="O1" s="75"/>
      <c r="P1" s="75"/>
      <c r="Q1" s="75"/>
      <c r="R1" s="75"/>
      <c r="S1" s="76"/>
      <c r="T1" s="76"/>
      <c r="Y1" s="174" t="s">
        <v>248</v>
      </c>
      <c r="Z1" s="175"/>
      <c r="AA1" s="175"/>
      <c r="AB1" s="175"/>
      <c r="AC1" s="175"/>
      <c r="AD1" s="175"/>
      <c r="AE1" s="175"/>
      <c r="AF1" s="175"/>
      <c r="AG1" s="175"/>
      <c r="AH1" s="175"/>
    </row>
    <row r="2" spans="1:36" s="74" customFormat="1" ht="13.5" customHeight="1">
      <c r="D2" s="75"/>
      <c r="E2" s="75"/>
      <c r="F2" s="75"/>
      <c r="G2" s="75"/>
      <c r="H2" s="75"/>
      <c r="I2" s="75"/>
      <c r="J2" s="75"/>
      <c r="K2" s="75"/>
      <c r="L2" s="75"/>
      <c r="M2" s="75"/>
      <c r="N2" s="75"/>
      <c r="O2" s="75"/>
      <c r="P2" s="75"/>
      <c r="Q2" s="75"/>
      <c r="R2" s="75"/>
      <c r="S2" s="76"/>
      <c r="T2" s="76"/>
      <c r="Y2" s="175" t="s">
        <v>144</v>
      </c>
      <c r="Z2" s="175"/>
      <c r="AA2" s="175"/>
      <c r="AB2" s="175"/>
      <c r="AC2" s="175"/>
      <c r="AD2" s="175"/>
      <c r="AE2" s="175"/>
      <c r="AF2" s="175"/>
      <c r="AG2" s="175"/>
      <c r="AH2" s="175"/>
    </row>
    <row r="3" spans="1:36" s="74" customFormat="1" ht="18" customHeight="1">
      <c r="D3" s="75"/>
      <c r="E3" s="75"/>
      <c r="F3" s="75"/>
      <c r="G3" s="75"/>
      <c r="H3" s="75"/>
      <c r="I3" s="75"/>
      <c r="J3" s="75"/>
      <c r="K3" s="75"/>
      <c r="L3" s="75"/>
      <c r="M3" s="75"/>
      <c r="N3" s="75"/>
      <c r="O3" s="75"/>
      <c r="P3" s="75"/>
      <c r="Q3" s="75"/>
      <c r="R3" s="75"/>
      <c r="S3" s="76"/>
      <c r="T3" s="76"/>
      <c r="Y3" s="77"/>
      <c r="Z3" s="77"/>
      <c r="AA3" s="77"/>
      <c r="AB3" s="77"/>
      <c r="AC3" s="77"/>
      <c r="AD3" s="77"/>
      <c r="AE3" s="77"/>
      <c r="AF3" s="77"/>
      <c r="AG3" s="77"/>
      <c r="AH3" s="77"/>
    </row>
    <row r="4" spans="1:36" s="74" customFormat="1" ht="18" customHeight="1">
      <c r="Z4" s="77"/>
      <c r="AA4" s="78"/>
      <c r="AB4" s="78"/>
      <c r="AC4" s="78"/>
      <c r="AD4" s="78"/>
      <c r="AE4" s="78"/>
      <c r="AF4" s="78"/>
      <c r="AG4" s="78"/>
      <c r="AH4" s="78"/>
      <c r="AI4" s="78"/>
    </row>
    <row r="5" spans="1:36" s="74" customFormat="1" ht="24" customHeight="1">
      <c r="B5" s="176" t="s">
        <v>249</v>
      </c>
      <c r="C5" s="176"/>
      <c r="D5" s="176"/>
      <c r="E5" s="176"/>
      <c r="F5" s="176"/>
      <c r="G5" s="176"/>
      <c r="H5" s="176"/>
      <c r="I5" s="176"/>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6"/>
    </row>
    <row r="6" spans="1:36" s="74" customFormat="1" ht="24" customHeight="1">
      <c r="A6" s="79"/>
      <c r="B6" s="177" t="s">
        <v>250</v>
      </c>
      <c r="C6" s="177"/>
      <c r="D6" s="177"/>
      <c r="E6" s="177"/>
      <c r="F6" s="177"/>
      <c r="G6" s="177"/>
      <c r="H6" s="177"/>
      <c r="I6" s="177"/>
      <c r="J6" s="177"/>
      <c r="K6" s="177"/>
      <c r="L6" s="177"/>
      <c r="M6" s="177"/>
      <c r="N6" s="177"/>
      <c r="O6" s="177"/>
      <c r="P6" s="177"/>
      <c r="Q6" s="80"/>
      <c r="R6" s="80"/>
      <c r="S6" s="80"/>
      <c r="T6" s="80"/>
      <c r="U6" s="80"/>
      <c r="V6" s="80"/>
      <c r="W6" s="80"/>
      <c r="X6" s="80"/>
      <c r="Y6" s="80"/>
      <c r="Z6" s="80"/>
      <c r="AA6" s="80"/>
      <c r="AB6" s="80"/>
      <c r="AC6" s="80"/>
      <c r="AD6" s="80"/>
      <c r="AE6" s="80"/>
      <c r="AF6" s="80"/>
      <c r="AG6" s="80"/>
      <c r="AH6" s="80"/>
      <c r="AI6" s="79"/>
    </row>
    <row r="7" spans="1:36" s="74" customFormat="1" ht="9.9499999999999993" customHeight="1">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row>
    <row r="8" spans="1:36" s="74" customFormat="1" ht="9.9499999999999993" customHeight="1">
      <c r="B8" s="82"/>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row>
    <row r="9" spans="1:36" s="74" customFormat="1" ht="9.9499999999999993" customHeight="1">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78"/>
    </row>
    <row r="10" spans="1:36" s="74" customFormat="1" ht="15.95" customHeight="1">
      <c r="C10" s="178" t="s">
        <v>251</v>
      </c>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72"/>
      <c r="AI10" s="73"/>
      <c r="AJ10" s="73"/>
    </row>
    <row r="11" spans="1:36" s="74" customFormat="1" ht="15.95" customHeight="1">
      <c r="B11" s="72"/>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72"/>
      <c r="AI11" s="73"/>
      <c r="AJ11" s="73"/>
    </row>
    <row r="12" spans="1:36" s="74" customFormat="1" ht="15.95" customHeight="1">
      <c r="B12" s="72"/>
      <c r="C12" s="178"/>
      <c r="D12" s="178"/>
      <c r="E12" s="178"/>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72"/>
      <c r="AI12" s="73"/>
      <c r="AJ12" s="73"/>
    </row>
    <row r="13" spans="1:36" s="74" customFormat="1" ht="9.9499999999999993" customHeight="1">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72"/>
      <c r="AJ13" s="72"/>
    </row>
    <row r="14" spans="1:36" s="74" customFormat="1" ht="9.9499999999999993" customHeight="1">
      <c r="A14" s="73"/>
      <c r="B14" s="73"/>
      <c r="C14" s="73"/>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row>
    <row r="15" spans="1:36" s="74" customFormat="1" ht="9.9499999999999993" customHeight="1">
      <c r="A15" s="73"/>
      <c r="B15" s="73"/>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row>
    <row r="16" spans="1:36" s="74" customFormat="1" ht="18" customHeight="1">
      <c r="A16" s="73"/>
      <c r="B16" s="73"/>
      <c r="C16" s="85" t="s">
        <v>238</v>
      </c>
      <c r="E16" s="86"/>
      <c r="F16" s="86"/>
      <c r="G16" s="86"/>
      <c r="H16" s="86"/>
      <c r="I16" s="86"/>
      <c r="J16" s="86"/>
      <c r="K16" s="86"/>
      <c r="L16" s="86"/>
      <c r="M16" s="86"/>
      <c r="N16" s="86"/>
      <c r="O16" s="86"/>
      <c r="P16" s="86"/>
      <c r="Q16" s="86"/>
      <c r="R16" s="87"/>
      <c r="S16" s="87"/>
      <c r="T16" s="87"/>
      <c r="U16" s="87"/>
      <c r="V16" s="86"/>
      <c r="W16" s="86"/>
      <c r="X16" s="86"/>
      <c r="Y16" s="73"/>
      <c r="Z16" s="73"/>
      <c r="AA16" s="73"/>
      <c r="AB16" s="73"/>
      <c r="AC16" s="73"/>
      <c r="AD16" s="73"/>
      <c r="AE16" s="73"/>
      <c r="AF16" s="73"/>
      <c r="AG16" s="73"/>
      <c r="AH16" s="73"/>
      <c r="AI16" s="73"/>
    </row>
    <row r="17" spans="1:36" s="74" customFormat="1" ht="18" customHeight="1">
      <c r="A17" s="73"/>
      <c r="B17" s="73"/>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row>
    <row r="18" spans="1:36" s="88" customFormat="1" ht="18" customHeight="1">
      <c r="D18" s="89" t="s">
        <v>184</v>
      </c>
      <c r="F18" s="90" t="s">
        <v>185</v>
      </c>
      <c r="H18" s="90"/>
      <c r="I18" s="90"/>
      <c r="J18" s="90"/>
      <c r="K18" s="90"/>
      <c r="L18" s="90"/>
      <c r="M18" s="90"/>
      <c r="N18" s="90"/>
      <c r="O18" s="90"/>
      <c r="P18" s="182">
        <v>11612191</v>
      </c>
      <c r="Q18" s="182"/>
      <c r="R18" s="182"/>
      <c r="S18" s="182"/>
      <c r="T18" s="182"/>
      <c r="U18" s="182"/>
      <c r="V18" s="182"/>
      <c r="W18" s="91" t="s">
        <v>186</v>
      </c>
      <c r="Y18" s="90"/>
      <c r="Z18" s="92"/>
      <c r="AA18" s="93"/>
      <c r="AC18" s="94" t="s">
        <v>187</v>
      </c>
      <c r="AE18" s="92"/>
      <c r="AF18" s="92"/>
      <c r="AG18" s="92"/>
      <c r="AH18" s="92"/>
      <c r="AI18" s="92"/>
      <c r="AJ18" s="92"/>
    </row>
    <row r="19" spans="1:36" s="74" customFormat="1" ht="18" customHeight="1">
      <c r="A19" s="73"/>
      <c r="B19" s="73"/>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row>
    <row r="20" spans="1:36" s="95" customFormat="1" ht="18" customHeight="1">
      <c r="F20" s="95" t="s">
        <v>188</v>
      </c>
      <c r="Y20" s="183">
        <v>11612191</v>
      </c>
      <c r="Z20" s="183"/>
      <c r="AA20" s="183"/>
      <c r="AB20" s="183"/>
      <c r="AC20" s="183"/>
      <c r="AD20" s="183"/>
      <c r="AE20" s="96" t="s">
        <v>143</v>
      </c>
    </row>
    <row r="21" spans="1:36" s="74" customFormat="1" ht="6.95" customHeight="1">
      <c r="A21" s="73"/>
      <c r="B21" s="73"/>
      <c r="C21" s="73"/>
      <c r="D21" s="73"/>
      <c r="E21" s="73"/>
      <c r="F21" s="73"/>
      <c r="G21" s="73"/>
      <c r="H21" s="73"/>
      <c r="I21" s="73"/>
      <c r="J21" s="73"/>
      <c r="K21" s="73"/>
      <c r="L21" s="73"/>
      <c r="M21" s="73"/>
      <c r="N21" s="73"/>
      <c r="O21" s="73"/>
      <c r="P21" s="73"/>
      <c r="R21" s="97"/>
      <c r="S21" s="97"/>
      <c r="T21" s="97"/>
      <c r="U21" s="97"/>
      <c r="V21" s="98"/>
      <c r="W21" s="98"/>
      <c r="X21" s="98"/>
      <c r="Y21" s="98"/>
      <c r="Z21" s="98"/>
      <c r="AB21" s="73"/>
      <c r="AC21" s="73"/>
      <c r="AD21" s="75"/>
      <c r="AE21" s="73"/>
      <c r="AF21" s="73"/>
      <c r="AG21" s="73"/>
      <c r="AH21" s="73"/>
      <c r="AI21" s="73"/>
    </row>
    <row r="22" spans="1:36" s="95" customFormat="1" ht="18" customHeight="1">
      <c r="U22" s="173" t="s">
        <v>189</v>
      </c>
      <c r="V22" s="173"/>
      <c r="W22" s="173"/>
      <c r="X22" s="95" t="s">
        <v>0</v>
      </c>
      <c r="Z22" s="184">
        <v>5654141</v>
      </c>
      <c r="AA22" s="184"/>
      <c r="AB22" s="184"/>
      <c r="AC22" s="184"/>
      <c r="AD22" s="184"/>
      <c r="AE22" s="95" t="s">
        <v>143</v>
      </c>
    </row>
    <row r="23" spans="1:36" s="74" customFormat="1" ht="6.95" customHeight="1">
      <c r="A23" s="73"/>
      <c r="B23" s="73"/>
      <c r="C23" s="73"/>
      <c r="D23" s="73"/>
      <c r="E23" s="73"/>
      <c r="F23" s="73"/>
      <c r="G23" s="73"/>
      <c r="H23" s="73"/>
      <c r="I23" s="73"/>
      <c r="J23" s="73"/>
      <c r="K23" s="73"/>
      <c r="L23" s="73"/>
      <c r="M23" s="73"/>
      <c r="N23" s="73"/>
      <c r="Q23" s="67"/>
      <c r="R23" s="67"/>
      <c r="S23" s="67"/>
      <c r="T23" s="73"/>
      <c r="U23" s="99"/>
      <c r="V23" s="100"/>
      <c r="W23" s="73"/>
      <c r="X23" s="100"/>
      <c r="Y23" s="100"/>
      <c r="Z23" s="100"/>
      <c r="AB23" s="73"/>
      <c r="AC23" s="73"/>
      <c r="AD23" s="73"/>
      <c r="AE23" s="73"/>
      <c r="AF23" s="73"/>
      <c r="AG23" s="73"/>
      <c r="AH23" s="73"/>
      <c r="AI23" s="73"/>
    </row>
    <row r="24" spans="1:36" s="95" customFormat="1" ht="18" customHeight="1">
      <c r="S24" s="101"/>
      <c r="U24" s="101"/>
      <c r="X24" s="95" t="s">
        <v>1</v>
      </c>
      <c r="Z24" s="184">
        <v>5958050</v>
      </c>
      <c r="AA24" s="184"/>
      <c r="AB24" s="184"/>
      <c r="AC24" s="184"/>
      <c r="AD24" s="184"/>
      <c r="AE24" s="95" t="s">
        <v>143</v>
      </c>
    </row>
    <row r="25" spans="1:36" s="74" customFormat="1" ht="18" customHeight="1">
      <c r="A25" s="73"/>
      <c r="B25" s="73"/>
      <c r="C25" s="73"/>
      <c r="D25" s="73"/>
      <c r="E25" s="73"/>
      <c r="F25" s="73"/>
      <c r="G25" s="73"/>
      <c r="H25" s="73"/>
      <c r="I25" s="73"/>
      <c r="J25" s="73"/>
      <c r="K25" s="73"/>
      <c r="L25" s="73"/>
      <c r="M25" s="73"/>
      <c r="N25" s="73"/>
      <c r="O25" s="73"/>
      <c r="P25" s="73"/>
      <c r="S25" s="99"/>
      <c r="T25" s="73"/>
      <c r="U25" s="99"/>
      <c r="V25" s="100"/>
      <c r="W25" s="100"/>
      <c r="X25" s="100"/>
      <c r="Y25" s="100"/>
      <c r="Z25" s="100"/>
      <c r="AA25" s="73"/>
      <c r="AB25" s="73"/>
      <c r="AC25" s="73"/>
      <c r="AD25" s="73"/>
      <c r="AE25" s="73"/>
      <c r="AF25" s="73"/>
      <c r="AG25" s="73"/>
      <c r="AH25" s="73"/>
      <c r="AI25" s="73"/>
    </row>
    <row r="26" spans="1:36" s="74" customFormat="1" ht="18" customHeight="1">
      <c r="A26" s="73"/>
      <c r="B26" s="73"/>
      <c r="C26" s="73"/>
      <c r="D26" s="73"/>
      <c r="E26" s="73"/>
      <c r="F26" s="73"/>
      <c r="G26" s="73"/>
      <c r="H26" s="73"/>
      <c r="I26" s="73"/>
      <c r="J26" s="73"/>
      <c r="K26" s="73"/>
      <c r="L26" s="73"/>
      <c r="M26" s="73"/>
      <c r="N26" s="73"/>
      <c r="O26" s="73"/>
      <c r="P26" s="73"/>
      <c r="Q26" s="73"/>
      <c r="R26" s="99"/>
      <c r="S26" s="102"/>
      <c r="T26" s="102"/>
      <c r="U26" s="102"/>
      <c r="V26" s="73"/>
      <c r="W26" s="73"/>
      <c r="X26" s="73"/>
      <c r="Y26" s="73"/>
      <c r="Z26" s="73"/>
      <c r="AA26" s="73"/>
      <c r="AB26" s="73"/>
      <c r="AC26" s="73"/>
      <c r="AD26" s="73"/>
      <c r="AE26" s="73"/>
      <c r="AF26" s="73"/>
      <c r="AG26" s="73"/>
      <c r="AH26" s="73"/>
      <c r="AI26" s="73"/>
    </row>
    <row r="27" spans="1:36" s="74" customFormat="1" ht="18" customHeight="1">
      <c r="A27" s="73"/>
      <c r="B27" s="73"/>
      <c r="C27" s="73"/>
      <c r="D27" s="73"/>
      <c r="E27" s="73"/>
      <c r="F27" s="73"/>
      <c r="G27" s="73"/>
      <c r="H27" s="73"/>
      <c r="I27" s="73"/>
      <c r="J27" s="73"/>
      <c r="K27" s="73"/>
      <c r="L27" s="73"/>
      <c r="M27" s="73"/>
      <c r="N27" s="73"/>
      <c r="O27" s="73"/>
      <c r="P27" s="73"/>
      <c r="Q27" s="73"/>
      <c r="R27" s="99"/>
      <c r="S27" s="102"/>
      <c r="T27" s="102"/>
      <c r="U27" s="102"/>
      <c r="V27" s="73"/>
      <c r="W27" s="73"/>
      <c r="X27" s="73"/>
      <c r="Y27" s="73"/>
      <c r="Z27" s="73"/>
      <c r="AA27" s="73"/>
      <c r="AB27" s="73"/>
      <c r="AC27" s="73"/>
      <c r="AD27" s="73"/>
      <c r="AE27" s="73"/>
      <c r="AF27" s="73"/>
      <c r="AG27" s="73"/>
      <c r="AH27" s="73"/>
      <c r="AI27" s="73"/>
    </row>
    <row r="28" spans="1:36" s="95" customFormat="1" ht="18" customHeight="1">
      <c r="D28" s="89" t="s">
        <v>190</v>
      </c>
      <c r="F28" s="90" t="s">
        <v>193</v>
      </c>
      <c r="H28" s="90"/>
      <c r="I28" s="90"/>
      <c r="J28" s="103"/>
      <c r="K28" s="103"/>
      <c r="L28" s="103"/>
      <c r="M28" s="90"/>
      <c r="N28" s="88"/>
      <c r="O28" s="88"/>
      <c r="P28" s="88"/>
      <c r="R28" s="104"/>
      <c r="S28" s="104"/>
      <c r="U28" s="185">
        <v>26483</v>
      </c>
      <c r="V28" s="185"/>
      <c r="W28" s="185"/>
      <c r="X28" s="185"/>
      <c r="Y28" s="90" t="s">
        <v>247</v>
      </c>
      <c r="AC28" s="90" t="s">
        <v>191</v>
      </c>
      <c r="AD28" s="90"/>
      <c r="AE28" s="90"/>
      <c r="AF28" s="90"/>
    </row>
    <row r="29" spans="1:36" s="74" customFormat="1" ht="18" customHeight="1">
      <c r="A29" s="73"/>
      <c r="B29" s="73"/>
      <c r="C29" s="73"/>
      <c r="D29" s="73"/>
      <c r="E29" s="73"/>
      <c r="F29" s="73"/>
      <c r="G29" s="73"/>
      <c r="H29" s="73"/>
      <c r="I29" s="73"/>
      <c r="J29" s="73"/>
      <c r="K29" s="73"/>
      <c r="L29" s="73"/>
      <c r="M29" s="105"/>
      <c r="N29" s="105"/>
      <c r="O29" s="105"/>
      <c r="P29" s="73"/>
      <c r="Q29" s="73"/>
      <c r="R29" s="73"/>
      <c r="S29" s="73"/>
      <c r="T29" s="73"/>
      <c r="U29" s="73"/>
      <c r="V29" s="86"/>
      <c r="W29" s="86"/>
      <c r="X29" s="86"/>
      <c r="Y29" s="73"/>
      <c r="Z29" s="73"/>
      <c r="AA29" s="73"/>
      <c r="AB29" s="73"/>
      <c r="AC29" s="73"/>
      <c r="AD29" s="73"/>
      <c r="AE29" s="73"/>
      <c r="AF29" s="73"/>
      <c r="AG29" s="73"/>
      <c r="AH29" s="73"/>
      <c r="AI29" s="73"/>
    </row>
    <row r="30" spans="1:36" s="95" customFormat="1" ht="18" customHeight="1">
      <c r="F30" s="106" t="s">
        <v>240</v>
      </c>
      <c r="G30" s="107"/>
      <c r="H30" s="107"/>
      <c r="I30" s="107"/>
      <c r="J30" s="107"/>
      <c r="K30" s="107"/>
      <c r="L30" s="107"/>
      <c r="M30" s="107"/>
      <c r="N30" s="107"/>
      <c r="O30" s="107"/>
      <c r="P30" s="107"/>
      <c r="Q30" s="107"/>
      <c r="R30" s="107"/>
      <c r="S30" s="107"/>
      <c r="T30" s="107"/>
      <c r="U30" s="107"/>
      <c r="V30" s="107"/>
      <c r="W30" s="107"/>
      <c r="X30" s="107"/>
      <c r="AA30" s="181">
        <v>26483</v>
      </c>
      <c r="AB30" s="181"/>
      <c r="AC30" s="181"/>
      <c r="AD30" s="181"/>
      <c r="AE30" s="108" t="s">
        <v>236</v>
      </c>
    </row>
    <row r="31" spans="1:36" s="74" customFormat="1" ht="6.95" customHeight="1">
      <c r="A31" s="73"/>
      <c r="B31" s="73"/>
      <c r="C31" s="73"/>
      <c r="D31" s="73"/>
      <c r="E31" s="73"/>
      <c r="F31" s="109"/>
      <c r="G31" s="109"/>
      <c r="H31" s="109"/>
      <c r="I31" s="109"/>
      <c r="J31" s="109"/>
      <c r="K31" s="109"/>
      <c r="L31" s="109"/>
      <c r="M31" s="109"/>
      <c r="N31" s="109"/>
      <c r="O31" s="109"/>
      <c r="P31" s="109"/>
      <c r="Q31" s="109"/>
      <c r="R31" s="109"/>
      <c r="S31" s="109"/>
      <c r="T31" s="109"/>
      <c r="U31" s="109"/>
      <c r="V31" s="110"/>
      <c r="W31" s="110"/>
      <c r="X31" s="110"/>
      <c r="Y31" s="110"/>
      <c r="Z31" s="110"/>
      <c r="AA31" s="111"/>
      <c r="AB31" s="86"/>
      <c r="AC31" s="73"/>
      <c r="AD31" s="73"/>
      <c r="AE31" s="73"/>
      <c r="AF31" s="73"/>
      <c r="AG31" s="73"/>
      <c r="AH31" s="73"/>
      <c r="AI31" s="73"/>
    </row>
    <row r="32" spans="1:36" s="95" customFormat="1" ht="18" customHeight="1">
      <c r="E32" s="112"/>
      <c r="F32" s="112"/>
      <c r="G32" s="112"/>
      <c r="H32" s="112"/>
      <c r="I32" s="112"/>
      <c r="J32" s="112"/>
      <c r="K32" s="112"/>
      <c r="L32" s="112"/>
      <c r="M32" s="112"/>
      <c r="N32" s="112"/>
      <c r="P32" s="112"/>
      <c r="U32" s="173" t="s">
        <v>189</v>
      </c>
      <c r="V32" s="173"/>
      <c r="W32" s="173"/>
      <c r="X32" s="112" t="s">
        <v>0</v>
      </c>
      <c r="Z32" s="113"/>
      <c r="AA32" s="180">
        <v>9917</v>
      </c>
      <c r="AB32" s="180"/>
      <c r="AC32" s="180"/>
      <c r="AD32" s="180"/>
      <c r="AE32" s="112" t="s">
        <v>236</v>
      </c>
    </row>
    <row r="33" spans="1:35" s="74" customFormat="1" ht="6.95" customHeight="1">
      <c r="A33" s="73"/>
      <c r="B33" s="73"/>
      <c r="C33" s="73"/>
      <c r="D33" s="73"/>
      <c r="E33" s="86"/>
      <c r="F33" s="86"/>
      <c r="G33" s="86"/>
      <c r="H33" s="86"/>
      <c r="I33" s="86"/>
      <c r="J33" s="86"/>
      <c r="K33" s="86"/>
      <c r="L33" s="86"/>
      <c r="M33" s="86"/>
      <c r="N33" s="86"/>
      <c r="P33" s="86"/>
      <c r="Q33" s="67"/>
      <c r="R33" s="67"/>
      <c r="S33" s="67"/>
      <c r="U33" s="114"/>
      <c r="W33" s="86"/>
      <c r="X33" s="115"/>
      <c r="Y33" s="115"/>
      <c r="Z33" s="115"/>
      <c r="AA33" s="86"/>
      <c r="AB33" s="86"/>
      <c r="AC33" s="73"/>
      <c r="AD33" s="73"/>
      <c r="AE33" s="73"/>
      <c r="AF33" s="73"/>
      <c r="AG33" s="73"/>
      <c r="AH33" s="73"/>
      <c r="AI33" s="73"/>
    </row>
    <row r="34" spans="1:35" s="95" customFormat="1" ht="18" customHeight="1">
      <c r="E34" s="112"/>
      <c r="F34" s="112"/>
      <c r="G34" s="112"/>
      <c r="H34" s="112"/>
      <c r="I34" s="112"/>
      <c r="J34" s="112"/>
      <c r="K34" s="112"/>
      <c r="L34" s="112"/>
      <c r="M34" s="112"/>
      <c r="N34" s="112"/>
      <c r="O34" s="112"/>
      <c r="P34" s="112"/>
      <c r="R34" s="112"/>
      <c r="U34" s="113"/>
      <c r="X34" s="112" t="s">
        <v>1</v>
      </c>
      <c r="Z34" s="113"/>
      <c r="AA34" s="180">
        <v>16566</v>
      </c>
      <c r="AB34" s="180"/>
      <c r="AC34" s="180"/>
      <c r="AD34" s="180"/>
      <c r="AE34" s="112" t="s">
        <v>236</v>
      </c>
    </row>
    <row r="35" spans="1:35" s="95" customFormat="1" ht="18" customHeight="1">
      <c r="E35" s="112"/>
      <c r="F35" s="112"/>
      <c r="G35" s="112"/>
      <c r="H35" s="112"/>
      <c r="I35" s="112"/>
      <c r="J35" s="112"/>
      <c r="K35" s="112"/>
      <c r="L35" s="112"/>
      <c r="M35" s="112"/>
      <c r="N35" s="112"/>
      <c r="O35" s="112"/>
      <c r="P35" s="112"/>
      <c r="R35" s="112"/>
      <c r="T35" s="112"/>
      <c r="U35" s="113"/>
      <c r="V35" s="116"/>
      <c r="W35" s="116"/>
      <c r="X35" s="116"/>
      <c r="Y35" s="116"/>
      <c r="Z35" s="116"/>
      <c r="AA35" s="112"/>
      <c r="AB35" s="112"/>
    </row>
    <row r="36" spans="1:35" s="95" customFormat="1" ht="18" customHeight="1">
      <c r="E36" s="112"/>
      <c r="F36" s="112"/>
      <c r="G36" s="112"/>
      <c r="H36" s="112"/>
      <c r="I36" s="112"/>
      <c r="J36" s="112"/>
      <c r="K36" s="112"/>
      <c r="L36" s="112"/>
      <c r="M36" s="112"/>
      <c r="N36" s="112"/>
      <c r="O36" s="112"/>
      <c r="P36" s="112"/>
      <c r="R36" s="112"/>
      <c r="T36" s="112"/>
      <c r="U36" s="113"/>
      <c r="V36" s="116"/>
      <c r="W36" s="116"/>
      <c r="X36" s="116"/>
      <c r="Y36" s="116"/>
      <c r="Z36" s="116"/>
      <c r="AA36" s="112"/>
      <c r="AB36" s="112"/>
    </row>
    <row r="37" spans="1:35" s="95" customFormat="1" ht="18" customHeight="1">
      <c r="E37" s="112"/>
      <c r="F37" s="112"/>
      <c r="G37" s="112"/>
      <c r="H37" s="112"/>
      <c r="I37" s="112"/>
      <c r="J37" s="112"/>
      <c r="K37" s="112"/>
      <c r="L37" s="112"/>
      <c r="M37" s="112"/>
      <c r="N37" s="112"/>
      <c r="O37" s="112"/>
      <c r="P37" s="112"/>
      <c r="R37" s="112"/>
      <c r="T37" s="112"/>
      <c r="U37" s="113"/>
      <c r="V37" s="116"/>
      <c r="W37" s="116"/>
      <c r="X37" s="116"/>
      <c r="Y37" s="116"/>
      <c r="Z37" s="116"/>
      <c r="AA37" s="112"/>
      <c r="AB37" s="112"/>
    </row>
    <row r="38" spans="1:35" s="95" customFormat="1" ht="18" customHeight="1">
      <c r="E38" s="112"/>
      <c r="F38" s="112"/>
      <c r="H38" s="112"/>
      <c r="I38" s="112"/>
      <c r="J38" s="112"/>
      <c r="K38" s="112"/>
      <c r="L38" s="112"/>
      <c r="M38" s="112"/>
      <c r="N38" s="112"/>
      <c r="O38" s="112"/>
      <c r="P38" s="112"/>
      <c r="R38" s="112"/>
      <c r="T38" s="179"/>
      <c r="U38" s="179"/>
      <c r="V38" s="179"/>
      <c r="W38" s="179"/>
      <c r="X38" s="179"/>
      <c r="Y38" s="112"/>
      <c r="AA38" s="180"/>
      <c r="AB38" s="180"/>
      <c r="AC38" s="180"/>
      <c r="AD38" s="180"/>
    </row>
    <row r="39" spans="1:35" s="95" customFormat="1" ht="18" customHeight="1">
      <c r="E39" s="112"/>
      <c r="F39" s="112"/>
      <c r="G39" s="112"/>
      <c r="H39" s="112"/>
      <c r="I39" s="112"/>
      <c r="J39" s="112"/>
      <c r="K39" s="112"/>
      <c r="L39" s="112"/>
      <c r="M39" s="112"/>
      <c r="N39" s="112"/>
      <c r="O39" s="112"/>
      <c r="P39" s="112"/>
      <c r="R39" s="112"/>
      <c r="T39" s="179"/>
      <c r="U39" s="179"/>
      <c r="V39" s="179"/>
      <c r="W39" s="179"/>
      <c r="X39" s="179"/>
      <c r="Y39" s="112"/>
      <c r="AA39" s="180"/>
      <c r="AB39" s="180"/>
      <c r="AC39" s="180"/>
      <c r="AD39" s="180"/>
    </row>
    <row r="40" spans="1:35" s="95" customFormat="1" ht="18" customHeight="1">
      <c r="E40" s="112"/>
      <c r="F40" s="112"/>
      <c r="G40" s="112"/>
      <c r="H40" s="112"/>
      <c r="I40" s="112"/>
      <c r="J40" s="112"/>
      <c r="K40" s="112"/>
      <c r="L40" s="112"/>
      <c r="M40" s="112"/>
      <c r="N40" s="112"/>
      <c r="O40" s="112"/>
      <c r="P40" s="112"/>
      <c r="R40" s="112"/>
      <c r="T40" s="179"/>
      <c r="U40" s="179"/>
      <c r="V40" s="179"/>
      <c r="W40" s="179"/>
      <c r="X40" s="179"/>
      <c r="Y40" s="112"/>
      <c r="AA40" s="180"/>
      <c r="AB40" s="180"/>
      <c r="AC40" s="180"/>
      <c r="AD40" s="180"/>
    </row>
    <row r="41" spans="1:35" s="95" customFormat="1" ht="18" customHeight="1">
      <c r="E41" s="112"/>
      <c r="F41" s="112"/>
      <c r="G41" s="112"/>
      <c r="H41" s="112"/>
      <c r="I41" s="112"/>
      <c r="J41" s="112"/>
      <c r="K41" s="112"/>
      <c r="L41" s="112"/>
      <c r="M41" s="112"/>
      <c r="N41" s="112"/>
      <c r="O41" s="112"/>
      <c r="P41" s="112"/>
      <c r="R41" s="112"/>
      <c r="T41" s="112"/>
      <c r="U41" s="113"/>
      <c r="V41" s="116"/>
      <c r="W41" s="116"/>
      <c r="X41" s="116"/>
      <c r="Y41" s="116"/>
      <c r="Z41" s="116"/>
      <c r="AA41" s="112"/>
      <c r="AB41" s="112"/>
    </row>
    <row r="42" spans="1:35" s="95" customFormat="1" ht="18" customHeight="1">
      <c r="E42" s="112"/>
      <c r="F42" s="112"/>
      <c r="G42" s="112"/>
      <c r="H42" s="112"/>
      <c r="I42" s="112"/>
      <c r="J42" s="112"/>
      <c r="K42" s="112"/>
      <c r="L42" s="112"/>
      <c r="M42" s="112"/>
      <c r="N42" s="112"/>
      <c r="O42" s="112"/>
      <c r="P42" s="112"/>
      <c r="R42" s="112"/>
      <c r="T42" s="112"/>
      <c r="U42" s="113"/>
      <c r="V42" s="116"/>
      <c r="W42" s="116"/>
      <c r="X42" s="116"/>
      <c r="Y42" s="116"/>
      <c r="Z42" s="116"/>
      <c r="AA42" s="112"/>
      <c r="AB42" s="112"/>
    </row>
    <row r="43" spans="1:35" s="95" customFormat="1" ht="18" customHeight="1">
      <c r="E43" s="112"/>
      <c r="F43" s="112"/>
      <c r="G43" s="112"/>
      <c r="H43" s="112"/>
      <c r="I43" s="112"/>
      <c r="J43" s="112"/>
      <c r="K43" s="112"/>
      <c r="L43" s="112"/>
      <c r="M43" s="112"/>
      <c r="N43" s="112"/>
      <c r="O43" s="112"/>
      <c r="P43" s="112"/>
      <c r="R43" s="112"/>
      <c r="T43" s="112"/>
      <c r="U43" s="113"/>
      <c r="V43" s="116"/>
      <c r="W43" s="116"/>
      <c r="X43" s="116"/>
      <c r="Y43" s="116"/>
      <c r="Z43" s="116"/>
      <c r="AA43" s="112"/>
      <c r="AB43" s="112"/>
    </row>
    <row r="44" spans="1:35" s="95" customFormat="1" ht="18" customHeight="1">
      <c r="E44" s="112"/>
      <c r="F44" s="112"/>
      <c r="G44" s="112"/>
      <c r="H44" s="112"/>
      <c r="I44" s="112"/>
      <c r="J44" s="112"/>
      <c r="K44" s="112"/>
      <c r="L44" s="112"/>
      <c r="M44" s="112"/>
      <c r="N44" s="112"/>
      <c r="O44" s="112"/>
      <c r="P44" s="112"/>
      <c r="R44" s="112"/>
      <c r="T44" s="112"/>
      <c r="U44" s="113"/>
      <c r="V44" s="116"/>
      <c r="W44" s="116"/>
      <c r="X44" s="116"/>
      <c r="Y44" s="116"/>
      <c r="Z44" s="116"/>
      <c r="AA44" s="112"/>
      <c r="AB44" s="112"/>
    </row>
    <row r="45" spans="1:35" s="95" customFormat="1" ht="18" customHeight="1">
      <c r="E45" s="112"/>
      <c r="F45" s="112"/>
      <c r="G45" s="112"/>
      <c r="H45" s="112"/>
      <c r="I45" s="112"/>
      <c r="J45" s="112"/>
      <c r="K45" s="112"/>
      <c r="L45" s="112"/>
      <c r="M45" s="112"/>
      <c r="N45" s="112"/>
      <c r="O45" s="112"/>
      <c r="P45" s="112"/>
      <c r="R45" s="112"/>
      <c r="T45" s="112"/>
      <c r="U45" s="113"/>
      <c r="V45" s="116"/>
      <c r="W45" s="116"/>
      <c r="X45" s="116"/>
      <c r="Y45" s="116"/>
      <c r="Z45" s="116"/>
      <c r="AA45" s="112"/>
      <c r="AB45" s="112"/>
    </row>
    <row r="46" spans="1:35" s="95" customFormat="1" ht="18" customHeight="1">
      <c r="E46" s="112"/>
      <c r="F46" s="112"/>
      <c r="G46" s="112"/>
      <c r="H46" s="112"/>
      <c r="I46" s="112"/>
      <c r="J46" s="112"/>
      <c r="K46" s="112"/>
      <c r="L46" s="112"/>
      <c r="M46" s="112"/>
      <c r="N46" s="112"/>
      <c r="O46" s="112"/>
      <c r="P46" s="112"/>
      <c r="R46" s="112"/>
      <c r="T46" s="112"/>
      <c r="U46" s="113"/>
      <c r="V46" s="116"/>
      <c r="W46" s="116"/>
      <c r="X46" s="116"/>
      <c r="Y46" s="116"/>
      <c r="Z46" s="116"/>
      <c r="AA46" s="112"/>
      <c r="AB46" s="112"/>
    </row>
    <row r="47" spans="1:35" s="95" customFormat="1" ht="18" customHeight="1">
      <c r="E47" s="112"/>
      <c r="F47" s="112"/>
      <c r="G47" s="112"/>
      <c r="H47" s="112"/>
      <c r="I47" s="112"/>
      <c r="J47" s="112"/>
      <c r="K47" s="112"/>
      <c r="L47" s="112"/>
      <c r="M47" s="112"/>
      <c r="N47" s="112"/>
      <c r="O47" s="112"/>
      <c r="P47" s="112"/>
      <c r="Q47" s="112"/>
      <c r="R47" s="117"/>
      <c r="S47" s="118"/>
      <c r="T47" s="118"/>
      <c r="U47" s="118"/>
      <c r="V47" s="112"/>
      <c r="W47" s="112"/>
      <c r="X47" s="112"/>
    </row>
    <row r="48" spans="1:35" s="73" customFormat="1" ht="9" customHeight="1">
      <c r="M48" s="119"/>
      <c r="N48" s="120"/>
      <c r="O48" s="120"/>
      <c r="P48" s="120"/>
      <c r="Q48" s="120"/>
      <c r="R48" s="120"/>
      <c r="S48" s="120"/>
      <c r="T48" s="120"/>
      <c r="U48" s="120"/>
      <c r="V48" s="120"/>
      <c r="W48" s="120"/>
      <c r="X48" s="120"/>
      <c r="Y48" s="121"/>
      <c r="Z48" s="121"/>
      <c r="AA48" s="121"/>
      <c r="AB48" s="121"/>
      <c r="AC48" s="121"/>
      <c r="AD48" s="121"/>
      <c r="AE48" s="121"/>
      <c r="AF48" s="121"/>
      <c r="AG48" s="121"/>
      <c r="AH48" s="121"/>
      <c r="AI48" s="122"/>
    </row>
    <row r="49" spans="9:51" s="73" customFormat="1" ht="18" customHeight="1">
      <c r="J49" s="66"/>
      <c r="K49" s="66"/>
      <c r="L49" s="66"/>
      <c r="M49" s="123"/>
      <c r="P49" s="172" t="s">
        <v>192</v>
      </c>
      <c r="Q49" s="172"/>
      <c r="R49" s="172"/>
      <c r="S49" s="172"/>
      <c r="T49" s="172"/>
      <c r="U49" s="172"/>
      <c r="V49" s="73" t="s">
        <v>194</v>
      </c>
      <c r="Y49" s="66"/>
      <c r="Z49" s="66"/>
      <c r="AI49" s="124"/>
      <c r="AO49" s="172"/>
      <c r="AP49" s="172"/>
      <c r="AQ49" s="172"/>
      <c r="AR49" s="172"/>
      <c r="AS49" s="172"/>
      <c r="AT49" s="172"/>
      <c r="AX49" s="66"/>
      <c r="AY49" s="66"/>
    </row>
    <row r="50" spans="9:51" s="73" customFormat="1" ht="18" customHeight="1">
      <c r="I50" s="66"/>
      <c r="J50" s="66"/>
      <c r="K50" s="66"/>
      <c r="L50" s="66"/>
      <c r="M50" s="123"/>
      <c r="Q50" s="66"/>
      <c r="R50" s="66"/>
      <c r="S50" s="66"/>
      <c r="T50" s="66"/>
      <c r="V50" s="73" t="s">
        <v>239</v>
      </c>
      <c r="Y50" s="66"/>
      <c r="Z50" s="66"/>
      <c r="AI50" s="124"/>
      <c r="AP50" s="66"/>
      <c r="AQ50" s="66"/>
      <c r="AR50" s="66"/>
      <c r="AS50" s="66"/>
      <c r="AX50" s="66"/>
      <c r="AY50" s="66"/>
    </row>
    <row r="51" spans="9:51" s="73" customFormat="1" ht="9" customHeight="1">
      <c r="M51" s="125"/>
      <c r="N51" s="126"/>
      <c r="O51" s="126"/>
      <c r="P51" s="126"/>
      <c r="Q51" s="126"/>
      <c r="R51" s="126"/>
      <c r="S51" s="126"/>
      <c r="T51" s="126"/>
      <c r="U51" s="126"/>
      <c r="V51" s="126"/>
      <c r="W51" s="126"/>
      <c r="X51" s="126"/>
      <c r="Y51" s="126"/>
      <c r="Z51" s="126"/>
      <c r="AA51" s="126"/>
      <c r="AB51" s="126"/>
      <c r="AC51" s="126"/>
      <c r="AD51" s="126"/>
      <c r="AE51" s="126"/>
      <c r="AF51" s="126"/>
      <c r="AG51" s="126"/>
      <c r="AH51" s="126"/>
      <c r="AI51" s="127"/>
    </row>
  </sheetData>
  <sheetProtection selectLockedCells="1"/>
  <mergeCells count="23">
    <mergeCell ref="AA30:AD30"/>
    <mergeCell ref="Y1:AH1"/>
    <mergeCell ref="Y2:AH2"/>
    <mergeCell ref="B5:AI5"/>
    <mergeCell ref="B6:P6"/>
    <mergeCell ref="C10:AG12"/>
    <mergeCell ref="P18:V18"/>
    <mergeCell ref="Y20:AD20"/>
    <mergeCell ref="U22:W22"/>
    <mergeCell ref="Z22:AD22"/>
    <mergeCell ref="Z24:AD24"/>
    <mergeCell ref="U28:X28"/>
    <mergeCell ref="T40:X40"/>
    <mergeCell ref="AA40:AD40"/>
    <mergeCell ref="AO49:AT49"/>
    <mergeCell ref="P49:U49"/>
    <mergeCell ref="U32:W32"/>
    <mergeCell ref="AA32:AD32"/>
    <mergeCell ref="AA34:AD34"/>
    <mergeCell ref="T38:X38"/>
    <mergeCell ref="AA38:AD38"/>
    <mergeCell ref="T39:X39"/>
    <mergeCell ref="AA39:AD39"/>
  </mergeCells>
  <phoneticPr fontId="2"/>
  <printOptions horizontalCentered="1"/>
  <pageMargins left="0.7" right="0.7" top="0.75" bottom="0.75" header="0.3" footer="0.3"/>
  <pageSetup paperSize="9" scale="97"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BX70"/>
  <sheetViews>
    <sheetView view="pageBreakPreview" zoomScale="145" zoomScaleNormal="100" zoomScaleSheetLayoutView="145" workbookViewId="0">
      <selection sqref="A1:XFD1048576"/>
    </sheetView>
  </sheetViews>
  <sheetFormatPr defaultColWidth="9" defaultRowHeight="11.25"/>
  <cols>
    <col min="1" max="1" width="1.625" style="132" customWidth="1"/>
    <col min="2" max="2" width="10.625" style="132" customWidth="1"/>
    <col min="3" max="5" width="10.25" style="132" customWidth="1"/>
    <col min="6" max="6" width="1.625" style="132" customWidth="1"/>
    <col min="7" max="7" width="10.625" style="132" customWidth="1"/>
    <col min="8" max="10" width="10.25" style="132" customWidth="1"/>
    <col min="11" max="11" width="10.625" style="132" customWidth="1"/>
    <col min="12" max="12" width="2.375" style="132" customWidth="1"/>
    <col min="13" max="13" width="1.75" style="132" customWidth="1"/>
    <col min="14" max="14" width="1.625" style="132" customWidth="1"/>
    <col min="15" max="15" width="10.625" style="132" customWidth="1"/>
    <col min="16" max="18" width="10.25" style="132" customWidth="1"/>
    <col min="19" max="19" width="1.625" style="132" customWidth="1"/>
    <col min="20" max="20" width="10.625" style="132" customWidth="1"/>
    <col min="21" max="23" width="10.25" style="132" customWidth="1"/>
    <col min="24" max="24" width="10.625" style="132" customWidth="1"/>
    <col min="25" max="25" width="2.375" style="132" customWidth="1"/>
    <col min="26" max="26" width="1.75" style="132" customWidth="1"/>
    <col min="27" max="27" width="1.625" style="132" customWidth="1"/>
    <col min="28" max="28" width="10.625" style="132" customWidth="1"/>
    <col min="29" max="31" width="10.25" style="132" customWidth="1"/>
    <col min="32" max="32" width="1.625" style="132" customWidth="1"/>
    <col min="33" max="33" width="10.625" style="132" customWidth="1"/>
    <col min="34" max="36" width="10.25" style="132" customWidth="1"/>
    <col min="37" max="37" width="10.625" style="132" customWidth="1"/>
    <col min="38" max="39" width="1.75" style="132" customWidth="1"/>
    <col min="40" max="40" width="1.625" style="132" customWidth="1"/>
    <col min="41" max="41" width="10.625" style="132" customWidth="1"/>
    <col min="42" max="44" width="10.25" style="132" customWidth="1"/>
    <col min="45" max="45" width="1.625" style="132" customWidth="1"/>
    <col min="46" max="46" width="10.625" style="132" customWidth="1"/>
    <col min="47" max="49" width="10.25" style="132" customWidth="1"/>
    <col min="50" max="50" width="10.625" style="132" customWidth="1"/>
    <col min="51" max="51" width="2.375" style="132" customWidth="1"/>
    <col min="52" max="52" width="1.75" style="132" customWidth="1"/>
    <col min="53" max="53" width="1.625" style="132" customWidth="1"/>
    <col min="54" max="54" width="10.625" style="132" customWidth="1"/>
    <col min="55" max="57" width="10.25" style="132" customWidth="1"/>
    <col min="58" max="58" width="1.625" style="132" customWidth="1"/>
    <col min="59" max="59" width="10.625" style="132" customWidth="1"/>
    <col min="60" max="62" width="10.25" style="132" customWidth="1"/>
    <col min="63" max="63" width="10.625" style="132" customWidth="1"/>
    <col min="64" max="65" width="1.75" style="132" customWidth="1"/>
    <col min="66" max="66" width="1.625" style="132" customWidth="1"/>
    <col min="67" max="67" width="10.625" style="132" customWidth="1"/>
    <col min="68" max="70" width="10.25" style="132" customWidth="1"/>
    <col min="71" max="71" width="1.625" style="132" customWidth="1"/>
    <col min="72" max="72" width="10.625" style="132" customWidth="1"/>
    <col min="73" max="75" width="10.25" style="132" customWidth="1"/>
    <col min="76" max="76" width="10.625" style="132" customWidth="1"/>
    <col min="77" max="16384" width="9" style="132"/>
  </cols>
  <sheetData>
    <row r="1" spans="1:76" s="144" customFormat="1" ht="14.25" customHeight="1">
      <c r="A1" s="144" t="s">
        <v>241</v>
      </c>
      <c r="Q1" s="145"/>
      <c r="R1" s="145"/>
      <c r="V1" s="145"/>
      <c r="W1" s="145"/>
      <c r="X1" s="145"/>
      <c r="AA1" s="144" t="s">
        <v>244</v>
      </c>
      <c r="AQ1" s="145"/>
      <c r="AR1" s="145"/>
      <c r="AV1" s="145"/>
      <c r="AW1" s="145"/>
      <c r="AX1" s="145"/>
      <c r="BA1" s="144" t="s">
        <v>245</v>
      </c>
      <c r="BQ1" s="145"/>
      <c r="BR1" s="145"/>
      <c r="BV1" s="145"/>
      <c r="BW1" s="145"/>
      <c r="BX1" s="145"/>
    </row>
    <row r="2" spans="1:76" ht="6" customHeight="1">
      <c r="Q2" s="133"/>
      <c r="R2" s="133"/>
      <c r="V2" s="133"/>
      <c r="W2" s="133"/>
      <c r="X2" s="133"/>
      <c r="AQ2" s="133"/>
      <c r="AR2" s="133"/>
      <c r="AV2" s="133"/>
      <c r="AW2" s="133"/>
      <c r="AX2" s="133"/>
      <c r="BQ2" s="133"/>
      <c r="BR2" s="133"/>
      <c r="BV2" s="133"/>
      <c r="BW2" s="133"/>
      <c r="BX2" s="133"/>
    </row>
    <row r="3" spans="1:76" ht="3.75" customHeight="1"/>
    <row r="4" spans="1:76" ht="15" customHeight="1">
      <c r="A4" s="134"/>
      <c r="B4" s="135" t="s">
        <v>5</v>
      </c>
      <c r="C4" s="194" t="s">
        <v>242</v>
      </c>
      <c r="D4" s="195"/>
      <c r="E4" s="196"/>
      <c r="F4" s="188"/>
      <c r="G4" s="189"/>
      <c r="H4" s="194" t="s">
        <v>246</v>
      </c>
      <c r="I4" s="195"/>
      <c r="J4" s="196"/>
      <c r="K4" s="136"/>
      <c r="N4" s="134"/>
      <c r="O4" s="135" t="s">
        <v>5</v>
      </c>
      <c r="P4" s="194" t="s">
        <v>242</v>
      </c>
      <c r="Q4" s="195"/>
      <c r="R4" s="196"/>
      <c r="S4" s="134"/>
      <c r="T4" s="135" t="s">
        <v>5</v>
      </c>
      <c r="U4" s="194" t="s">
        <v>246</v>
      </c>
      <c r="V4" s="195"/>
      <c r="W4" s="196"/>
      <c r="X4" s="136"/>
      <c r="AA4" s="134"/>
      <c r="AB4" s="135" t="s">
        <v>5</v>
      </c>
      <c r="AC4" s="194" t="s">
        <v>242</v>
      </c>
      <c r="AD4" s="195"/>
      <c r="AE4" s="196"/>
      <c r="AF4" s="188"/>
      <c r="AG4" s="189"/>
      <c r="AH4" s="194" t="s">
        <v>246</v>
      </c>
      <c r="AI4" s="195"/>
      <c r="AJ4" s="196"/>
      <c r="AK4" s="136"/>
      <c r="AN4" s="134"/>
      <c r="AO4" s="135" t="s">
        <v>5</v>
      </c>
      <c r="AP4" s="194" t="s">
        <v>242</v>
      </c>
      <c r="AQ4" s="195"/>
      <c r="AR4" s="196"/>
      <c r="AS4" s="134"/>
      <c r="AT4" s="135" t="s">
        <v>5</v>
      </c>
      <c r="AU4" s="194" t="s">
        <v>246</v>
      </c>
      <c r="AV4" s="195"/>
      <c r="AW4" s="196"/>
      <c r="AX4" s="136"/>
      <c r="BA4" s="134"/>
      <c r="BB4" s="135" t="s">
        <v>5</v>
      </c>
      <c r="BC4" s="194" t="s">
        <v>242</v>
      </c>
      <c r="BD4" s="195"/>
      <c r="BE4" s="196"/>
      <c r="BF4" s="188"/>
      <c r="BG4" s="189"/>
      <c r="BH4" s="194" t="s">
        <v>246</v>
      </c>
      <c r="BI4" s="195"/>
      <c r="BJ4" s="196"/>
      <c r="BK4" s="136"/>
      <c r="BN4" s="134"/>
      <c r="BO4" s="135" t="s">
        <v>5</v>
      </c>
      <c r="BP4" s="194" t="s">
        <v>242</v>
      </c>
      <c r="BQ4" s="195"/>
      <c r="BR4" s="196"/>
      <c r="BS4" s="134"/>
      <c r="BT4" s="135" t="s">
        <v>5</v>
      </c>
      <c r="BU4" s="194" t="s">
        <v>246</v>
      </c>
      <c r="BV4" s="195"/>
      <c r="BW4" s="196"/>
      <c r="BX4" s="136"/>
    </row>
    <row r="5" spans="1:76" ht="15" customHeight="1">
      <c r="A5" s="137" t="s">
        <v>197</v>
      </c>
      <c r="B5" s="138"/>
      <c r="C5" s="139" t="s">
        <v>198</v>
      </c>
      <c r="D5" s="197" t="s">
        <v>199</v>
      </c>
      <c r="E5" s="198"/>
      <c r="F5" s="190"/>
      <c r="G5" s="191"/>
      <c r="H5" s="139" t="s">
        <v>200</v>
      </c>
      <c r="I5" s="197" t="s">
        <v>199</v>
      </c>
      <c r="J5" s="198"/>
      <c r="K5" s="140" t="s">
        <v>201</v>
      </c>
      <c r="N5" s="137" t="s">
        <v>197</v>
      </c>
      <c r="O5" s="138"/>
      <c r="P5" s="139" t="s">
        <v>198</v>
      </c>
      <c r="Q5" s="197" t="s">
        <v>199</v>
      </c>
      <c r="R5" s="198"/>
      <c r="S5" s="137" t="s">
        <v>197</v>
      </c>
      <c r="T5" s="138"/>
      <c r="U5" s="139" t="s">
        <v>200</v>
      </c>
      <c r="V5" s="197" t="s">
        <v>199</v>
      </c>
      <c r="W5" s="198"/>
      <c r="X5" s="140" t="s">
        <v>201</v>
      </c>
      <c r="AA5" s="137" t="s">
        <v>197</v>
      </c>
      <c r="AB5" s="138"/>
      <c r="AC5" s="139" t="s">
        <v>198</v>
      </c>
      <c r="AD5" s="197" t="s">
        <v>199</v>
      </c>
      <c r="AE5" s="198"/>
      <c r="AF5" s="190"/>
      <c r="AG5" s="191"/>
      <c r="AH5" s="139" t="s">
        <v>200</v>
      </c>
      <c r="AI5" s="197" t="s">
        <v>199</v>
      </c>
      <c r="AJ5" s="198"/>
      <c r="AK5" s="140" t="s">
        <v>201</v>
      </c>
      <c r="AN5" s="137" t="s">
        <v>197</v>
      </c>
      <c r="AO5" s="138"/>
      <c r="AP5" s="139" t="s">
        <v>198</v>
      </c>
      <c r="AQ5" s="197" t="s">
        <v>199</v>
      </c>
      <c r="AR5" s="198"/>
      <c r="AS5" s="137" t="s">
        <v>197</v>
      </c>
      <c r="AT5" s="138"/>
      <c r="AU5" s="139" t="s">
        <v>200</v>
      </c>
      <c r="AV5" s="197" t="s">
        <v>199</v>
      </c>
      <c r="AW5" s="198"/>
      <c r="AX5" s="140" t="s">
        <v>201</v>
      </c>
      <c r="BA5" s="137" t="s">
        <v>197</v>
      </c>
      <c r="BB5" s="138"/>
      <c r="BC5" s="139" t="s">
        <v>198</v>
      </c>
      <c r="BD5" s="197" t="s">
        <v>199</v>
      </c>
      <c r="BE5" s="198"/>
      <c r="BF5" s="190"/>
      <c r="BG5" s="191"/>
      <c r="BH5" s="139" t="s">
        <v>200</v>
      </c>
      <c r="BI5" s="197" t="s">
        <v>199</v>
      </c>
      <c r="BJ5" s="198"/>
      <c r="BK5" s="140" t="s">
        <v>201</v>
      </c>
      <c r="BN5" s="137" t="s">
        <v>197</v>
      </c>
      <c r="BO5" s="138"/>
      <c r="BP5" s="139" t="s">
        <v>198</v>
      </c>
      <c r="BQ5" s="197" t="s">
        <v>199</v>
      </c>
      <c r="BR5" s="198"/>
      <c r="BS5" s="137" t="s">
        <v>197</v>
      </c>
      <c r="BT5" s="138"/>
      <c r="BU5" s="139" t="s">
        <v>200</v>
      </c>
      <c r="BV5" s="197" t="s">
        <v>199</v>
      </c>
      <c r="BW5" s="198"/>
      <c r="BX5" s="140" t="s">
        <v>201</v>
      </c>
    </row>
    <row r="6" spans="1:76" ht="15" customHeight="1">
      <c r="A6" s="137" t="s">
        <v>6</v>
      </c>
      <c r="B6" s="138"/>
      <c r="C6" s="140" t="s">
        <v>2</v>
      </c>
      <c r="D6" s="140" t="s">
        <v>0</v>
      </c>
      <c r="E6" s="140" t="s">
        <v>1</v>
      </c>
      <c r="F6" s="192"/>
      <c r="G6" s="193"/>
      <c r="H6" s="140" t="s">
        <v>2</v>
      </c>
      <c r="I6" s="140" t="s">
        <v>0</v>
      </c>
      <c r="J6" s="140" t="s">
        <v>1</v>
      </c>
      <c r="K6" s="140" t="s">
        <v>202</v>
      </c>
      <c r="N6" s="137" t="s">
        <v>6</v>
      </c>
      <c r="O6" s="138"/>
      <c r="P6" s="140" t="s">
        <v>2</v>
      </c>
      <c r="Q6" s="140" t="s">
        <v>0</v>
      </c>
      <c r="R6" s="140" t="s">
        <v>1</v>
      </c>
      <c r="S6" s="137" t="s">
        <v>6</v>
      </c>
      <c r="T6" s="138"/>
      <c r="U6" s="140" t="s">
        <v>2</v>
      </c>
      <c r="V6" s="140" t="s">
        <v>0</v>
      </c>
      <c r="W6" s="140" t="s">
        <v>1</v>
      </c>
      <c r="X6" s="140" t="s">
        <v>202</v>
      </c>
      <c r="AA6" s="137" t="s">
        <v>6</v>
      </c>
      <c r="AB6" s="138"/>
      <c r="AC6" s="140" t="s">
        <v>2</v>
      </c>
      <c r="AD6" s="140" t="s">
        <v>0</v>
      </c>
      <c r="AE6" s="140" t="s">
        <v>1</v>
      </c>
      <c r="AF6" s="192"/>
      <c r="AG6" s="193"/>
      <c r="AH6" s="140" t="s">
        <v>2</v>
      </c>
      <c r="AI6" s="140" t="s">
        <v>0</v>
      </c>
      <c r="AJ6" s="140" t="s">
        <v>1</v>
      </c>
      <c r="AK6" s="140" t="s">
        <v>202</v>
      </c>
      <c r="AN6" s="137" t="s">
        <v>6</v>
      </c>
      <c r="AO6" s="138"/>
      <c r="AP6" s="140" t="s">
        <v>2</v>
      </c>
      <c r="AQ6" s="140" t="s">
        <v>0</v>
      </c>
      <c r="AR6" s="140" t="s">
        <v>1</v>
      </c>
      <c r="AS6" s="137" t="s">
        <v>6</v>
      </c>
      <c r="AT6" s="138"/>
      <c r="AU6" s="140" t="s">
        <v>2</v>
      </c>
      <c r="AV6" s="140" t="s">
        <v>0</v>
      </c>
      <c r="AW6" s="140" t="s">
        <v>1</v>
      </c>
      <c r="AX6" s="140" t="s">
        <v>202</v>
      </c>
      <c r="BA6" s="137" t="s">
        <v>6</v>
      </c>
      <c r="BB6" s="138"/>
      <c r="BC6" s="140" t="s">
        <v>2</v>
      </c>
      <c r="BD6" s="140" t="s">
        <v>0</v>
      </c>
      <c r="BE6" s="140" t="s">
        <v>1</v>
      </c>
      <c r="BF6" s="192"/>
      <c r="BG6" s="193"/>
      <c r="BH6" s="140" t="s">
        <v>2</v>
      </c>
      <c r="BI6" s="140" t="s">
        <v>0</v>
      </c>
      <c r="BJ6" s="140" t="s">
        <v>1</v>
      </c>
      <c r="BK6" s="140" t="s">
        <v>202</v>
      </c>
      <c r="BN6" s="137" t="s">
        <v>6</v>
      </c>
      <c r="BO6" s="138"/>
      <c r="BP6" s="140" t="s">
        <v>2</v>
      </c>
      <c r="BQ6" s="140" t="s">
        <v>0</v>
      </c>
      <c r="BR6" s="140" t="s">
        <v>1</v>
      </c>
      <c r="BS6" s="137" t="s">
        <v>6</v>
      </c>
      <c r="BT6" s="138"/>
      <c r="BU6" s="140" t="s">
        <v>2</v>
      </c>
      <c r="BV6" s="140" t="s">
        <v>0</v>
      </c>
      <c r="BW6" s="140" t="s">
        <v>1</v>
      </c>
      <c r="BX6" s="140" t="s">
        <v>202</v>
      </c>
    </row>
    <row r="7" spans="1:76" ht="15" customHeight="1">
      <c r="A7" s="199" t="s">
        <v>7</v>
      </c>
      <c r="B7" s="200"/>
      <c r="C7" s="169">
        <v>11612304</v>
      </c>
      <c r="D7" s="169">
        <v>5654210</v>
      </c>
      <c r="E7" s="169">
        <v>5958094</v>
      </c>
      <c r="F7" s="199" t="s">
        <v>7</v>
      </c>
      <c r="G7" s="200"/>
      <c r="H7" s="141">
        <v>11585708</v>
      </c>
      <c r="I7" s="141">
        <v>5644224</v>
      </c>
      <c r="J7" s="141">
        <v>5941484</v>
      </c>
      <c r="K7" s="170">
        <v>26596</v>
      </c>
      <c r="N7" s="186" t="s">
        <v>105</v>
      </c>
      <c r="O7" s="187"/>
      <c r="P7" s="141">
        <v>385135</v>
      </c>
      <c r="Q7" s="141">
        <v>190711</v>
      </c>
      <c r="R7" s="141">
        <v>194424</v>
      </c>
      <c r="S7" s="186" t="s">
        <v>105</v>
      </c>
      <c r="T7" s="187"/>
      <c r="U7" s="141">
        <v>384981</v>
      </c>
      <c r="V7" s="141">
        <v>190656</v>
      </c>
      <c r="W7" s="141">
        <v>194325</v>
      </c>
      <c r="X7" s="142">
        <v>154</v>
      </c>
      <c r="AA7" s="199" t="s">
        <v>7</v>
      </c>
      <c r="AB7" s="200"/>
      <c r="AC7" s="169">
        <v>11586119</v>
      </c>
      <c r="AD7" s="169">
        <v>5642873</v>
      </c>
      <c r="AE7" s="169">
        <v>5943246</v>
      </c>
      <c r="AF7" s="199" t="s">
        <v>7</v>
      </c>
      <c r="AG7" s="200"/>
      <c r="AH7" s="141">
        <v>11561880</v>
      </c>
      <c r="AI7" s="141">
        <v>5633868</v>
      </c>
      <c r="AJ7" s="141">
        <v>5928012</v>
      </c>
      <c r="AK7" s="170">
        <v>24239</v>
      </c>
      <c r="AN7" s="186" t="s">
        <v>105</v>
      </c>
      <c r="AO7" s="187"/>
      <c r="AP7" s="141">
        <v>384669</v>
      </c>
      <c r="AQ7" s="141">
        <v>190512</v>
      </c>
      <c r="AR7" s="141">
        <v>194157</v>
      </c>
      <c r="AS7" s="186" t="s">
        <v>105</v>
      </c>
      <c r="AT7" s="187"/>
      <c r="AU7" s="141">
        <v>384521</v>
      </c>
      <c r="AV7" s="141">
        <v>190455</v>
      </c>
      <c r="AW7" s="141">
        <v>194066</v>
      </c>
      <c r="AX7" s="142">
        <v>148</v>
      </c>
      <c r="BA7" s="199" t="s">
        <v>7</v>
      </c>
      <c r="BB7" s="200"/>
      <c r="BC7" s="141">
        <v>26185</v>
      </c>
      <c r="BD7" s="141">
        <v>11337</v>
      </c>
      <c r="BE7" s="141">
        <v>14848</v>
      </c>
      <c r="BF7" s="199" t="s">
        <v>7</v>
      </c>
      <c r="BG7" s="200"/>
      <c r="BH7" s="141">
        <v>23828</v>
      </c>
      <c r="BI7" s="141">
        <v>10356</v>
      </c>
      <c r="BJ7" s="141">
        <v>13472</v>
      </c>
      <c r="BK7" s="142">
        <v>2357</v>
      </c>
      <c r="BN7" s="186" t="s">
        <v>105</v>
      </c>
      <c r="BO7" s="187"/>
      <c r="BP7" s="141">
        <v>466</v>
      </c>
      <c r="BQ7" s="141">
        <v>199</v>
      </c>
      <c r="BR7" s="141">
        <v>267</v>
      </c>
      <c r="BS7" s="186" t="s">
        <v>105</v>
      </c>
      <c r="BT7" s="187"/>
      <c r="BU7" s="141">
        <v>460</v>
      </c>
      <c r="BV7" s="141">
        <v>201</v>
      </c>
      <c r="BW7" s="141">
        <v>259</v>
      </c>
      <c r="BX7" s="142">
        <v>6</v>
      </c>
    </row>
    <row r="8" spans="1:76" ht="15" customHeight="1">
      <c r="A8" s="186" t="s">
        <v>89</v>
      </c>
      <c r="B8" s="187"/>
      <c r="C8" s="141">
        <v>331044</v>
      </c>
      <c r="D8" s="141">
        <v>164972</v>
      </c>
      <c r="E8" s="141">
        <v>166072</v>
      </c>
      <c r="F8" s="186" t="s">
        <v>89</v>
      </c>
      <c r="G8" s="187"/>
      <c r="H8" s="141">
        <v>331608</v>
      </c>
      <c r="I8" s="141">
        <v>165136</v>
      </c>
      <c r="J8" s="141">
        <v>166472</v>
      </c>
      <c r="K8" s="142">
        <v>-564</v>
      </c>
      <c r="N8" s="165"/>
      <c r="O8" s="148" t="s">
        <v>224</v>
      </c>
      <c r="P8" s="141">
        <v>385135</v>
      </c>
      <c r="Q8" s="141">
        <v>190711</v>
      </c>
      <c r="R8" s="141">
        <v>194424</v>
      </c>
      <c r="S8" s="165"/>
      <c r="T8" s="148" t="s">
        <v>224</v>
      </c>
      <c r="U8" s="141">
        <v>384981</v>
      </c>
      <c r="V8" s="141">
        <v>190656</v>
      </c>
      <c r="W8" s="141">
        <v>194325</v>
      </c>
      <c r="X8" s="142">
        <v>154</v>
      </c>
      <c r="AA8" s="186" t="s">
        <v>89</v>
      </c>
      <c r="AB8" s="187"/>
      <c r="AC8" s="141">
        <v>329558</v>
      </c>
      <c r="AD8" s="141">
        <v>164304</v>
      </c>
      <c r="AE8" s="141">
        <v>165254</v>
      </c>
      <c r="AF8" s="186" t="s">
        <v>89</v>
      </c>
      <c r="AG8" s="187"/>
      <c r="AH8" s="141">
        <v>330246</v>
      </c>
      <c r="AI8" s="141">
        <v>164526</v>
      </c>
      <c r="AJ8" s="141">
        <v>165720</v>
      </c>
      <c r="AK8" s="142">
        <v>-688</v>
      </c>
      <c r="AN8" s="165"/>
      <c r="AO8" s="148" t="s">
        <v>224</v>
      </c>
      <c r="AP8" s="141">
        <v>384669</v>
      </c>
      <c r="AQ8" s="141">
        <v>190512</v>
      </c>
      <c r="AR8" s="141">
        <v>194157</v>
      </c>
      <c r="AS8" s="165"/>
      <c r="AT8" s="148" t="s">
        <v>224</v>
      </c>
      <c r="AU8" s="141">
        <v>384521</v>
      </c>
      <c r="AV8" s="141">
        <v>190455</v>
      </c>
      <c r="AW8" s="141">
        <v>194066</v>
      </c>
      <c r="AX8" s="142">
        <v>148</v>
      </c>
      <c r="BA8" s="186" t="s">
        <v>89</v>
      </c>
      <c r="BB8" s="187"/>
      <c r="BC8" s="141">
        <v>1486</v>
      </c>
      <c r="BD8" s="141">
        <v>668</v>
      </c>
      <c r="BE8" s="141">
        <v>818</v>
      </c>
      <c r="BF8" s="186" t="s">
        <v>89</v>
      </c>
      <c r="BG8" s="187"/>
      <c r="BH8" s="141">
        <v>1362</v>
      </c>
      <c r="BI8" s="141">
        <v>610</v>
      </c>
      <c r="BJ8" s="141">
        <v>752</v>
      </c>
      <c r="BK8" s="142">
        <v>124</v>
      </c>
      <c r="BN8" s="165"/>
      <c r="BO8" s="148" t="s">
        <v>224</v>
      </c>
      <c r="BP8" s="141">
        <v>466</v>
      </c>
      <c r="BQ8" s="141">
        <v>199</v>
      </c>
      <c r="BR8" s="141">
        <v>267</v>
      </c>
      <c r="BS8" s="165"/>
      <c r="BT8" s="148" t="s">
        <v>224</v>
      </c>
      <c r="BU8" s="141">
        <v>460</v>
      </c>
      <c r="BV8" s="141">
        <v>201</v>
      </c>
      <c r="BW8" s="141">
        <v>259</v>
      </c>
      <c r="BX8" s="142">
        <v>6</v>
      </c>
    </row>
    <row r="9" spans="1:76" ht="15" customHeight="1">
      <c r="A9" s="165"/>
      <c r="B9" s="148" t="s">
        <v>13</v>
      </c>
      <c r="C9" s="141">
        <v>55535</v>
      </c>
      <c r="D9" s="141">
        <v>27615</v>
      </c>
      <c r="E9" s="141">
        <v>27920</v>
      </c>
      <c r="F9" s="165"/>
      <c r="G9" s="148" t="s">
        <v>13</v>
      </c>
      <c r="H9" s="141">
        <v>55534</v>
      </c>
      <c r="I9" s="141">
        <v>27667</v>
      </c>
      <c r="J9" s="141">
        <v>27867</v>
      </c>
      <c r="K9" s="142">
        <v>1</v>
      </c>
      <c r="N9" s="186" t="s">
        <v>106</v>
      </c>
      <c r="O9" s="187"/>
      <c r="P9" s="141">
        <v>400695</v>
      </c>
      <c r="Q9" s="141">
        <v>192022</v>
      </c>
      <c r="R9" s="141">
        <v>208673</v>
      </c>
      <c r="S9" s="186" t="s">
        <v>106</v>
      </c>
      <c r="T9" s="187"/>
      <c r="U9" s="141">
        <v>400647</v>
      </c>
      <c r="V9" s="141">
        <v>192073</v>
      </c>
      <c r="W9" s="141">
        <v>208574</v>
      </c>
      <c r="X9" s="142">
        <v>48</v>
      </c>
      <c r="AA9" s="165"/>
      <c r="AB9" s="148" t="s">
        <v>13</v>
      </c>
      <c r="AC9" s="141">
        <v>55149</v>
      </c>
      <c r="AD9" s="141">
        <v>27433</v>
      </c>
      <c r="AE9" s="141">
        <v>27716</v>
      </c>
      <c r="AF9" s="165"/>
      <c r="AG9" s="148" t="s">
        <v>13</v>
      </c>
      <c r="AH9" s="141">
        <v>55170</v>
      </c>
      <c r="AI9" s="141">
        <v>27495</v>
      </c>
      <c r="AJ9" s="141">
        <v>27675</v>
      </c>
      <c r="AK9" s="142">
        <v>-21</v>
      </c>
      <c r="AN9" s="186" t="s">
        <v>106</v>
      </c>
      <c r="AO9" s="187"/>
      <c r="AP9" s="141">
        <v>399746</v>
      </c>
      <c r="AQ9" s="141">
        <v>191600</v>
      </c>
      <c r="AR9" s="141">
        <v>208146</v>
      </c>
      <c r="AS9" s="186" t="s">
        <v>106</v>
      </c>
      <c r="AT9" s="187"/>
      <c r="AU9" s="141">
        <v>399788</v>
      </c>
      <c r="AV9" s="141">
        <v>191676</v>
      </c>
      <c r="AW9" s="141">
        <v>208112</v>
      </c>
      <c r="AX9" s="142">
        <v>-42</v>
      </c>
      <c r="BA9" s="165"/>
      <c r="BB9" s="148" t="s">
        <v>13</v>
      </c>
      <c r="BC9" s="141">
        <v>386</v>
      </c>
      <c r="BD9" s="141">
        <v>182</v>
      </c>
      <c r="BE9" s="141">
        <v>204</v>
      </c>
      <c r="BF9" s="165"/>
      <c r="BG9" s="148" t="s">
        <v>13</v>
      </c>
      <c r="BH9" s="141">
        <v>364</v>
      </c>
      <c r="BI9" s="141">
        <v>172</v>
      </c>
      <c r="BJ9" s="141">
        <v>192</v>
      </c>
      <c r="BK9" s="142">
        <v>22</v>
      </c>
      <c r="BN9" s="186" t="s">
        <v>106</v>
      </c>
      <c r="BO9" s="187"/>
      <c r="BP9" s="141">
        <v>949</v>
      </c>
      <c r="BQ9" s="141">
        <v>422</v>
      </c>
      <c r="BR9" s="141">
        <v>527</v>
      </c>
      <c r="BS9" s="186" t="s">
        <v>106</v>
      </c>
      <c r="BT9" s="187"/>
      <c r="BU9" s="141">
        <v>859</v>
      </c>
      <c r="BV9" s="141">
        <v>397</v>
      </c>
      <c r="BW9" s="141">
        <v>462</v>
      </c>
      <c r="BX9" s="142">
        <v>90</v>
      </c>
    </row>
    <row r="10" spans="1:76" ht="15" customHeight="1">
      <c r="A10" s="166"/>
      <c r="B10" s="148" t="s">
        <v>205</v>
      </c>
      <c r="C10" s="141">
        <v>275509</v>
      </c>
      <c r="D10" s="141">
        <v>137357</v>
      </c>
      <c r="E10" s="141">
        <v>138152</v>
      </c>
      <c r="F10" s="166"/>
      <c r="G10" s="148" t="s">
        <v>205</v>
      </c>
      <c r="H10" s="141">
        <v>276074</v>
      </c>
      <c r="I10" s="141">
        <v>137469</v>
      </c>
      <c r="J10" s="141">
        <v>138605</v>
      </c>
      <c r="K10" s="142">
        <v>-565</v>
      </c>
      <c r="N10" s="165"/>
      <c r="O10" s="148" t="s">
        <v>121</v>
      </c>
      <c r="P10" s="141">
        <v>124840</v>
      </c>
      <c r="Q10" s="141">
        <v>58943</v>
      </c>
      <c r="R10" s="141">
        <v>65897</v>
      </c>
      <c r="S10" s="165"/>
      <c r="T10" s="148" t="s">
        <v>121</v>
      </c>
      <c r="U10" s="141">
        <v>124971</v>
      </c>
      <c r="V10" s="141">
        <v>58943</v>
      </c>
      <c r="W10" s="141">
        <v>66028</v>
      </c>
      <c r="X10" s="142">
        <v>-131</v>
      </c>
      <c r="AA10" s="166"/>
      <c r="AB10" s="148" t="s">
        <v>205</v>
      </c>
      <c r="AC10" s="141">
        <v>274409</v>
      </c>
      <c r="AD10" s="141">
        <v>136871</v>
      </c>
      <c r="AE10" s="141">
        <v>137538</v>
      </c>
      <c r="AF10" s="166"/>
      <c r="AG10" s="148" t="s">
        <v>205</v>
      </c>
      <c r="AH10" s="141">
        <v>275076</v>
      </c>
      <c r="AI10" s="141">
        <v>137031</v>
      </c>
      <c r="AJ10" s="141">
        <v>138045</v>
      </c>
      <c r="AK10" s="142">
        <v>-667</v>
      </c>
      <c r="AN10" s="165"/>
      <c r="AO10" s="148" t="s">
        <v>121</v>
      </c>
      <c r="AP10" s="141">
        <v>124404</v>
      </c>
      <c r="AQ10" s="141">
        <v>58757</v>
      </c>
      <c r="AR10" s="141">
        <v>65647</v>
      </c>
      <c r="AS10" s="165"/>
      <c r="AT10" s="148" t="s">
        <v>121</v>
      </c>
      <c r="AU10" s="141">
        <v>124574</v>
      </c>
      <c r="AV10" s="141">
        <v>58770</v>
      </c>
      <c r="AW10" s="141">
        <v>65804</v>
      </c>
      <c r="AX10" s="142">
        <v>-170</v>
      </c>
      <c r="BA10" s="166"/>
      <c r="BB10" s="148" t="s">
        <v>205</v>
      </c>
      <c r="BC10" s="141">
        <v>1100</v>
      </c>
      <c r="BD10" s="141">
        <v>486</v>
      </c>
      <c r="BE10" s="141">
        <v>614</v>
      </c>
      <c r="BF10" s="166"/>
      <c r="BG10" s="148" t="s">
        <v>205</v>
      </c>
      <c r="BH10" s="141">
        <v>998</v>
      </c>
      <c r="BI10" s="141">
        <v>438</v>
      </c>
      <c r="BJ10" s="141">
        <v>560</v>
      </c>
      <c r="BK10" s="142">
        <v>102</v>
      </c>
      <c r="BN10" s="165"/>
      <c r="BO10" s="148" t="s">
        <v>121</v>
      </c>
      <c r="BP10" s="141">
        <v>436</v>
      </c>
      <c r="BQ10" s="141">
        <v>186</v>
      </c>
      <c r="BR10" s="141">
        <v>250</v>
      </c>
      <c r="BS10" s="165"/>
      <c r="BT10" s="148" t="s">
        <v>121</v>
      </c>
      <c r="BU10" s="141">
        <v>397</v>
      </c>
      <c r="BV10" s="141">
        <v>173</v>
      </c>
      <c r="BW10" s="141">
        <v>224</v>
      </c>
      <c r="BX10" s="142">
        <v>39</v>
      </c>
    </row>
    <row r="11" spans="1:76" ht="15" customHeight="1">
      <c r="A11" s="186" t="s">
        <v>90</v>
      </c>
      <c r="B11" s="187"/>
      <c r="C11" s="141">
        <v>328593</v>
      </c>
      <c r="D11" s="141">
        <v>161405</v>
      </c>
      <c r="E11" s="141">
        <v>167188</v>
      </c>
      <c r="F11" s="186" t="s">
        <v>90</v>
      </c>
      <c r="G11" s="187"/>
      <c r="H11" s="141">
        <v>324305</v>
      </c>
      <c r="I11" s="141">
        <v>159509</v>
      </c>
      <c r="J11" s="141">
        <v>164796</v>
      </c>
      <c r="K11" s="142">
        <v>4288</v>
      </c>
      <c r="N11" s="167"/>
      <c r="O11" s="148" t="s">
        <v>123</v>
      </c>
      <c r="P11" s="141">
        <v>104200</v>
      </c>
      <c r="Q11" s="141">
        <v>50826</v>
      </c>
      <c r="R11" s="141">
        <v>53374</v>
      </c>
      <c r="S11" s="167"/>
      <c r="T11" s="148" t="s">
        <v>123</v>
      </c>
      <c r="U11" s="141">
        <v>103934</v>
      </c>
      <c r="V11" s="141">
        <v>50698</v>
      </c>
      <c r="W11" s="141">
        <v>53236</v>
      </c>
      <c r="X11" s="142">
        <v>266</v>
      </c>
      <c r="AA11" s="186" t="s">
        <v>90</v>
      </c>
      <c r="AB11" s="187"/>
      <c r="AC11" s="141">
        <v>327597</v>
      </c>
      <c r="AD11" s="141">
        <v>160934</v>
      </c>
      <c r="AE11" s="141">
        <v>166663</v>
      </c>
      <c r="AF11" s="186" t="s">
        <v>90</v>
      </c>
      <c r="AG11" s="187"/>
      <c r="AH11" s="141">
        <v>323450</v>
      </c>
      <c r="AI11" s="141">
        <v>159106</v>
      </c>
      <c r="AJ11" s="141">
        <v>164344</v>
      </c>
      <c r="AK11" s="142">
        <v>4147</v>
      </c>
      <c r="AN11" s="167"/>
      <c r="AO11" s="148" t="s">
        <v>123</v>
      </c>
      <c r="AP11" s="141">
        <v>103916</v>
      </c>
      <c r="AQ11" s="141">
        <v>50687</v>
      </c>
      <c r="AR11" s="141">
        <v>53229</v>
      </c>
      <c r="AS11" s="167"/>
      <c r="AT11" s="148" t="s">
        <v>123</v>
      </c>
      <c r="AU11" s="141">
        <v>103669</v>
      </c>
      <c r="AV11" s="141">
        <v>50563</v>
      </c>
      <c r="AW11" s="141">
        <v>53106</v>
      </c>
      <c r="AX11" s="142">
        <v>247</v>
      </c>
      <c r="BA11" s="186" t="s">
        <v>90</v>
      </c>
      <c r="BB11" s="187"/>
      <c r="BC11" s="141">
        <v>996</v>
      </c>
      <c r="BD11" s="141">
        <v>471</v>
      </c>
      <c r="BE11" s="141">
        <v>525</v>
      </c>
      <c r="BF11" s="186" t="s">
        <v>90</v>
      </c>
      <c r="BG11" s="187"/>
      <c r="BH11" s="141">
        <v>855</v>
      </c>
      <c r="BI11" s="141">
        <v>403</v>
      </c>
      <c r="BJ11" s="141">
        <v>452</v>
      </c>
      <c r="BK11" s="142">
        <v>141</v>
      </c>
      <c r="BN11" s="167"/>
      <c r="BO11" s="148" t="s">
        <v>123</v>
      </c>
      <c r="BP11" s="141">
        <v>284</v>
      </c>
      <c r="BQ11" s="141">
        <v>139</v>
      </c>
      <c r="BR11" s="141">
        <v>145</v>
      </c>
      <c r="BS11" s="167"/>
      <c r="BT11" s="148" t="s">
        <v>123</v>
      </c>
      <c r="BU11" s="141">
        <v>265</v>
      </c>
      <c r="BV11" s="141">
        <v>135</v>
      </c>
      <c r="BW11" s="141">
        <v>130</v>
      </c>
      <c r="BX11" s="142">
        <v>19</v>
      </c>
    </row>
    <row r="12" spans="1:76" ht="15" customHeight="1">
      <c r="A12" s="165"/>
      <c r="B12" s="148" t="s">
        <v>114</v>
      </c>
      <c r="C12" s="141">
        <v>150486</v>
      </c>
      <c r="D12" s="141">
        <v>70912</v>
      </c>
      <c r="E12" s="141">
        <v>79574</v>
      </c>
      <c r="F12" s="165"/>
      <c r="G12" s="148" t="s">
        <v>114</v>
      </c>
      <c r="H12" s="141">
        <v>147299</v>
      </c>
      <c r="I12" s="141">
        <v>69414</v>
      </c>
      <c r="J12" s="141">
        <v>77885</v>
      </c>
      <c r="K12" s="142">
        <v>3187</v>
      </c>
      <c r="N12" s="166"/>
      <c r="O12" s="148" t="s">
        <v>127</v>
      </c>
      <c r="P12" s="141">
        <v>171655</v>
      </c>
      <c r="Q12" s="141">
        <v>82253</v>
      </c>
      <c r="R12" s="141">
        <v>89402</v>
      </c>
      <c r="S12" s="166"/>
      <c r="T12" s="148" t="s">
        <v>127</v>
      </c>
      <c r="U12" s="141">
        <v>171742</v>
      </c>
      <c r="V12" s="141">
        <v>82432</v>
      </c>
      <c r="W12" s="141">
        <v>89310</v>
      </c>
      <c r="X12" s="142">
        <v>-87</v>
      </c>
      <c r="AA12" s="165"/>
      <c r="AB12" s="148" t="s">
        <v>114</v>
      </c>
      <c r="AC12" s="141">
        <v>149910</v>
      </c>
      <c r="AD12" s="141">
        <v>70635</v>
      </c>
      <c r="AE12" s="141">
        <v>79275</v>
      </c>
      <c r="AF12" s="165"/>
      <c r="AG12" s="148" t="s">
        <v>114</v>
      </c>
      <c r="AH12" s="141">
        <v>146810</v>
      </c>
      <c r="AI12" s="141">
        <v>69177</v>
      </c>
      <c r="AJ12" s="141">
        <v>77633</v>
      </c>
      <c r="AK12" s="142">
        <v>3100</v>
      </c>
      <c r="AN12" s="166"/>
      <c r="AO12" s="148" t="s">
        <v>127</v>
      </c>
      <c r="AP12" s="141">
        <v>171426</v>
      </c>
      <c r="AQ12" s="141">
        <v>82156</v>
      </c>
      <c r="AR12" s="141">
        <v>89270</v>
      </c>
      <c r="AS12" s="166"/>
      <c r="AT12" s="148" t="s">
        <v>127</v>
      </c>
      <c r="AU12" s="141">
        <v>171545</v>
      </c>
      <c r="AV12" s="141">
        <v>82343</v>
      </c>
      <c r="AW12" s="141">
        <v>89202</v>
      </c>
      <c r="AX12" s="142">
        <v>-119</v>
      </c>
      <c r="BA12" s="165"/>
      <c r="BB12" s="148" t="s">
        <v>114</v>
      </c>
      <c r="BC12" s="141">
        <v>576</v>
      </c>
      <c r="BD12" s="141">
        <v>277</v>
      </c>
      <c r="BE12" s="141">
        <v>299</v>
      </c>
      <c r="BF12" s="165"/>
      <c r="BG12" s="148" t="s">
        <v>114</v>
      </c>
      <c r="BH12" s="141">
        <v>489</v>
      </c>
      <c r="BI12" s="141">
        <v>237</v>
      </c>
      <c r="BJ12" s="141">
        <v>252</v>
      </c>
      <c r="BK12" s="142">
        <v>87</v>
      </c>
      <c r="BN12" s="166"/>
      <c r="BO12" s="148" t="s">
        <v>127</v>
      </c>
      <c r="BP12" s="141">
        <v>229</v>
      </c>
      <c r="BQ12" s="141">
        <v>97</v>
      </c>
      <c r="BR12" s="141">
        <v>132</v>
      </c>
      <c r="BS12" s="166"/>
      <c r="BT12" s="148" t="s">
        <v>127</v>
      </c>
      <c r="BU12" s="141">
        <v>197</v>
      </c>
      <c r="BV12" s="141">
        <v>89</v>
      </c>
      <c r="BW12" s="141">
        <v>108</v>
      </c>
      <c r="BX12" s="142">
        <v>32</v>
      </c>
    </row>
    <row r="13" spans="1:76" ht="15" customHeight="1">
      <c r="A13" s="166"/>
      <c r="B13" s="148" t="s">
        <v>203</v>
      </c>
      <c r="C13" s="141">
        <v>178107</v>
      </c>
      <c r="D13" s="141">
        <v>90493</v>
      </c>
      <c r="E13" s="141">
        <v>87614</v>
      </c>
      <c r="F13" s="166"/>
      <c r="G13" s="148" t="s">
        <v>203</v>
      </c>
      <c r="H13" s="141">
        <v>177006</v>
      </c>
      <c r="I13" s="141">
        <v>90095</v>
      </c>
      <c r="J13" s="141">
        <v>86911</v>
      </c>
      <c r="K13" s="142">
        <v>1101</v>
      </c>
      <c r="N13" s="186" t="s">
        <v>107</v>
      </c>
      <c r="O13" s="187"/>
      <c r="P13" s="141">
        <v>334951</v>
      </c>
      <c r="Q13" s="141">
        <v>162125</v>
      </c>
      <c r="R13" s="141">
        <v>172826</v>
      </c>
      <c r="S13" s="186" t="s">
        <v>107</v>
      </c>
      <c r="T13" s="187"/>
      <c r="U13" s="141">
        <v>334285</v>
      </c>
      <c r="V13" s="141">
        <v>161792</v>
      </c>
      <c r="W13" s="141">
        <v>172493</v>
      </c>
      <c r="X13" s="142">
        <v>666</v>
      </c>
      <c r="AA13" s="166"/>
      <c r="AB13" s="148" t="s">
        <v>203</v>
      </c>
      <c r="AC13" s="141">
        <v>177687</v>
      </c>
      <c r="AD13" s="141">
        <v>90299</v>
      </c>
      <c r="AE13" s="141">
        <v>87388</v>
      </c>
      <c r="AF13" s="166"/>
      <c r="AG13" s="148" t="s">
        <v>203</v>
      </c>
      <c r="AH13" s="141">
        <v>176640</v>
      </c>
      <c r="AI13" s="141">
        <v>89929</v>
      </c>
      <c r="AJ13" s="141">
        <v>86711</v>
      </c>
      <c r="AK13" s="142">
        <v>1047</v>
      </c>
      <c r="AN13" s="186" t="s">
        <v>107</v>
      </c>
      <c r="AO13" s="187"/>
      <c r="AP13" s="141">
        <v>334284</v>
      </c>
      <c r="AQ13" s="141">
        <v>161860</v>
      </c>
      <c r="AR13" s="141">
        <v>172424</v>
      </c>
      <c r="AS13" s="186" t="s">
        <v>107</v>
      </c>
      <c r="AT13" s="187"/>
      <c r="AU13" s="141">
        <v>333675</v>
      </c>
      <c r="AV13" s="141">
        <v>161546</v>
      </c>
      <c r="AW13" s="141">
        <v>172129</v>
      </c>
      <c r="AX13" s="142">
        <v>609</v>
      </c>
      <c r="BA13" s="166"/>
      <c r="BB13" s="148" t="s">
        <v>203</v>
      </c>
      <c r="BC13" s="141">
        <v>420</v>
      </c>
      <c r="BD13" s="141">
        <v>194</v>
      </c>
      <c r="BE13" s="141">
        <v>226</v>
      </c>
      <c r="BF13" s="166"/>
      <c r="BG13" s="148" t="s">
        <v>203</v>
      </c>
      <c r="BH13" s="141">
        <v>366</v>
      </c>
      <c r="BI13" s="141">
        <v>166</v>
      </c>
      <c r="BJ13" s="141">
        <v>200</v>
      </c>
      <c r="BK13" s="142">
        <v>54</v>
      </c>
      <c r="BN13" s="186" t="s">
        <v>107</v>
      </c>
      <c r="BO13" s="187"/>
      <c r="BP13" s="141">
        <v>667</v>
      </c>
      <c r="BQ13" s="141">
        <v>265</v>
      </c>
      <c r="BR13" s="141">
        <v>402</v>
      </c>
      <c r="BS13" s="186" t="s">
        <v>107</v>
      </c>
      <c r="BT13" s="187"/>
      <c r="BU13" s="141">
        <v>610</v>
      </c>
      <c r="BV13" s="141">
        <v>246</v>
      </c>
      <c r="BW13" s="141">
        <v>364</v>
      </c>
      <c r="BX13" s="142">
        <v>57</v>
      </c>
    </row>
    <row r="14" spans="1:76" ht="15" customHeight="1">
      <c r="A14" s="186" t="s">
        <v>91</v>
      </c>
      <c r="B14" s="187"/>
      <c r="C14" s="169">
        <v>366215</v>
      </c>
      <c r="D14" s="169">
        <v>178823</v>
      </c>
      <c r="E14" s="169">
        <v>187392</v>
      </c>
      <c r="F14" s="186" t="s">
        <v>91</v>
      </c>
      <c r="G14" s="187"/>
      <c r="H14" s="141">
        <v>364370</v>
      </c>
      <c r="I14" s="141">
        <v>177757</v>
      </c>
      <c r="J14" s="141">
        <v>186613</v>
      </c>
      <c r="K14" s="170">
        <v>1845</v>
      </c>
      <c r="N14" s="165"/>
      <c r="O14" s="148" t="s">
        <v>124</v>
      </c>
      <c r="P14" s="141">
        <v>161911</v>
      </c>
      <c r="Q14" s="141">
        <v>78509</v>
      </c>
      <c r="R14" s="141">
        <v>83402</v>
      </c>
      <c r="S14" s="165"/>
      <c r="T14" s="148" t="s">
        <v>124</v>
      </c>
      <c r="U14" s="141">
        <v>162013</v>
      </c>
      <c r="V14" s="141">
        <v>78542</v>
      </c>
      <c r="W14" s="141">
        <v>83471</v>
      </c>
      <c r="X14" s="142">
        <v>-102</v>
      </c>
      <c r="AA14" s="186" t="s">
        <v>91</v>
      </c>
      <c r="AB14" s="187"/>
      <c r="AC14" s="169">
        <v>365131</v>
      </c>
      <c r="AD14" s="169">
        <v>178317</v>
      </c>
      <c r="AE14" s="169">
        <v>186814</v>
      </c>
      <c r="AF14" s="186" t="s">
        <v>91</v>
      </c>
      <c r="AG14" s="187"/>
      <c r="AH14" s="141">
        <v>363394</v>
      </c>
      <c r="AI14" s="141">
        <v>177293</v>
      </c>
      <c r="AJ14" s="141">
        <v>186101</v>
      </c>
      <c r="AK14" s="170">
        <v>1737</v>
      </c>
      <c r="AN14" s="165"/>
      <c r="AO14" s="148" t="s">
        <v>124</v>
      </c>
      <c r="AP14" s="141">
        <v>161644</v>
      </c>
      <c r="AQ14" s="141">
        <v>78405</v>
      </c>
      <c r="AR14" s="141">
        <v>83239</v>
      </c>
      <c r="AS14" s="165"/>
      <c r="AT14" s="148" t="s">
        <v>124</v>
      </c>
      <c r="AU14" s="141">
        <v>161772</v>
      </c>
      <c r="AV14" s="141">
        <v>78450</v>
      </c>
      <c r="AW14" s="141">
        <v>83322</v>
      </c>
      <c r="AX14" s="142">
        <v>-128</v>
      </c>
      <c r="BA14" s="186" t="s">
        <v>91</v>
      </c>
      <c r="BB14" s="187"/>
      <c r="BC14" s="141">
        <v>1084</v>
      </c>
      <c r="BD14" s="141">
        <v>506</v>
      </c>
      <c r="BE14" s="141">
        <v>578</v>
      </c>
      <c r="BF14" s="186" t="s">
        <v>91</v>
      </c>
      <c r="BG14" s="187"/>
      <c r="BH14" s="141">
        <v>976</v>
      </c>
      <c r="BI14" s="141">
        <v>464</v>
      </c>
      <c r="BJ14" s="141">
        <v>512</v>
      </c>
      <c r="BK14" s="142">
        <v>108</v>
      </c>
      <c r="BN14" s="165"/>
      <c r="BO14" s="148" t="s">
        <v>124</v>
      </c>
      <c r="BP14" s="141">
        <v>267</v>
      </c>
      <c r="BQ14" s="141">
        <v>104</v>
      </c>
      <c r="BR14" s="141">
        <v>163</v>
      </c>
      <c r="BS14" s="165"/>
      <c r="BT14" s="148" t="s">
        <v>124</v>
      </c>
      <c r="BU14" s="141">
        <v>241</v>
      </c>
      <c r="BV14" s="141">
        <v>92</v>
      </c>
      <c r="BW14" s="141">
        <v>149</v>
      </c>
      <c r="BX14" s="142">
        <v>26</v>
      </c>
    </row>
    <row r="15" spans="1:76" ht="15" customHeight="1">
      <c r="A15" s="165"/>
      <c r="B15" s="148" t="s">
        <v>206</v>
      </c>
      <c r="C15" s="141">
        <v>346849</v>
      </c>
      <c r="D15" s="141">
        <v>168770</v>
      </c>
      <c r="E15" s="141">
        <v>178079</v>
      </c>
      <c r="F15" s="165"/>
      <c r="G15" s="148" t="s">
        <v>206</v>
      </c>
      <c r="H15" s="141">
        <v>344459</v>
      </c>
      <c r="I15" s="141">
        <v>167412</v>
      </c>
      <c r="J15" s="141">
        <v>177047</v>
      </c>
      <c r="K15" s="142">
        <v>2390</v>
      </c>
      <c r="N15" s="167"/>
      <c r="O15" s="148" t="s">
        <v>125</v>
      </c>
      <c r="P15" s="141">
        <v>108165</v>
      </c>
      <c r="Q15" s="141">
        <v>52489</v>
      </c>
      <c r="R15" s="141">
        <v>55676</v>
      </c>
      <c r="S15" s="167"/>
      <c r="T15" s="148" t="s">
        <v>125</v>
      </c>
      <c r="U15" s="141">
        <v>107610</v>
      </c>
      <c r="V15" s="141">
        <v>52251</v>
      </c>
      <c r="W15" s="141">
        <v>55359</v>
      </c>
      <c r="X15" s="142">
        <v>555</v>
      </c>
      <c r="AA15" s="165"/>
      <c r="AB15" s="148" t="s">
        <v>206</v>
      </c>
      <c r="AC15" s="141">
        <v>345802</v>
      </c>
      <c r="AD15" s="141">
        <v>168281</v>
      </c>
      <c r="AE15" s="141">
        <v>177521</v>
      </c>
      <c r="AF15" s="165"/>
      <c r="AG15" s="148" t="s">
        <v>206</v>
      </c>
      <c r="AH15" s="141">
        <v>343521</v>
      </c>
      <c r="AI15" s="141">
        <v>166965</v>
      </c>
      <c r="AJ15" s="141">
        <v>176556</v>
      </c>
      <c r="AK15" s="142">
        <v>2281</v>
      </c>
      <c r="AN15" s="167"/>
      <c r="AO15" s="148" t="s">
        <v>125</v>
      </c>
      <c r="AP15" s="141">
        <v>107909</v>
      </c>
      <c r="AQ15" s="141">
        <v>52384</v>
      </c>
      <c r="AR15" s="141">
        <v>55525</v>
      </c>
      <c r="AS15" s="167"/>
      <c r="AT15" s="148" t="s">
        <v>125</v>
      </c>
      <c r="AU15" s="141">
        <v>107372</v>
      </c>
      <c r="AV15" s="141">
        <v>52150</v>
      </c>
      <c r="AW15" s="141">
        <v>55222</v>
      </c>
      <c r="AX15" s="142">
        <v>537</v>
      </c>
      <c r="BA15" s="165"/>
      <c r="BB15" s="148" t="s">
        <v>206</v>
      </c>
      <c r="BC15" s="141">
        <v>1047</v>
      </c>
      <c r="BD15" s="141">
        <v>489</v>
      </c>
      <c r="BE15" s="141">
        <v>558</v>
      </c>
      <c r="BF15" s="165"/>
      <c r="BG15" s="148" t="s">
        <v>206</v>
      </c>
      <c r="BH15" s="141">
        <v>938</v>
      </c>
      <c r="BI15" s="141">
        <v>447</v>
      </c>
      <c r="BJ15" s="141">
        <v>491</v>
      </c>
      <c r="BK15" s="142">
        <v>109</v>
      </c>
      <c r="BN15" s="167"/>
      <c r="BO15" s="148" t="s">
        <v>125</v>
      </c>
      <c r="BP15" s="141">
        <v>256</v>
      </c>
      <c r="BQ15" s="141">
        <v>105</v>
      </c>
      <c r="BR15" s="141">
        <v>151</v>
      </c>
      <c r="BS15" s="167"/>
      <c r="BT15" s="148" t="s">
        <v>125</v>
      </c>
      <c r="BU15" s="141">
        <v>238</v>
      </c>
      <c r="BV15" s="141">
        <v>101</v>
      </c>
      <c r="BW15" s="141">
        <v>137</v>
      </c>
      <c r="BX15" s="142">
        <v>18</v>
      </c>
    </row>
    <row r="16" spans="1:76" ht="15" customHeight="1">
      <c r="A16" s="167"/>
      <c r="B16" s="148" t="s">
        <v>66</v>
      </c>
      <c r="C16" s="169">
        <v>5625</v>
      </c>
      <c r="D16" s="169">
        <v>2857</v>
      </c>
      <c r="E16" s="169">
        <v>2768</v>
      </c>
      <c r="F16" s="167"/>
      <c r="G16" s="148" t="s">
        <v>66</v>
      </c>
      <c r="H16" s="141">
        <v>5822</v>
      </c>
      <c r="I16" s="141">
        <v>2959</v>
      </c>
      <c r="J16" s="141">
        <v>2863</v>
      </c>
      <c r="K16" s="170">
        <v>-197</v>
      </c>
      <c r="N16" s="167"/>
      <c r="O16" s="148" t="s">
        <v>126</v>
      </c>
      <c r="P16" s="141">
        <v>64875</v>
      </c>
      <c r="Q16" s="141">
        <v>31127</v>
      </c>
      <c r="R16" s="141">
        <v>33748</v>
      </c>
      <c r="S16" s="167"/>
      <c r="T16" s="148" t="s">
        <v>126</v>
      </c>
      <c r="U16" s="141">
        <v>64662</v>
      </c>
      <c r="V16" s="141">
        <v>30999</v>
      </c>
      <c r="W16" s="141">
        <v>33663</v>
      </c>
      <c r="X16" s="142">
        <v>213</v>
      </c>
      <c r="AA16" s="167"/>
      <c r="AB16" s="148" t="s">
        <v>66</v>
      </c>
      <c r="AC16" s="169">
        <v>5619</v>
      </c>
      <c r="AD16" s="169">
        <v>2855</v>
      </c>
      <c r="AE16" s="169">
        <v>2764</v>
      </c>
      <c r="AF16" s="167"/>
      <c r="AG16" s="148" t="s">
        <v>66</v>
      </c>
      <c r="AH16" s="141">
        <v>5816</v>
      </c>
      <c r="AI16" s="141">
        <v>2957</v>
      </c>
      <c r="AJ16" s="141">
        <v>2859</v>
      </c>
      <c r="AK16" s="170">
        <v>-197</v>
      </c>
      <c r="AN16" s="167"/>
      <c r="AO16" s="148" t="s">
        <v>126</v>
      </c>
      <c r="AP16" s="141">
        <v>64731</v>
      </c>
      <c r="AQ16" s="141">
        <v>31071</v>
      </c>
      <c r="AR16" s="141">
        <v>33660</v>
      </c>
      <c r="AS16" s="167"/>
      <c r="AT16" s="148" t="s">
        <v>126</v>
      </c>
      <c r="AU16" s="141">
        <v>64531</v>
      </c>
      <c r="AV16" s="141">
        <v>30946</v>
      </c>
      <c r="AW16" s="141">
        <v>33585</v>
      </c>
      <c r="AX16" s="142">
        <v>200</v>
      </c>
      <c r="BA16" s="167"/>
      <c r="BB16" s="148" t="s">
        <v>66</v>
      </c>
      <c r="BC16" s="141">
        <v>6</v>
      </c>
      <c r="BD16" s="141">
        <v>2</v>
      </c>
      <c r="BE16" s="141">
        <v>4</v>
      </c>
      <c r="BF16" s="167"/>
      <c r="BG16" s="148" t="s">
        <v>66</v>
      </c>
      <c r="BH16" s="141">
        <v>6</v>
      </c>
      <c r="BI16" s="141">
        <v>2</v>
      </c>
      <c r="BJ16" s="141">
        <v>4</v>
      </c>
      <c r="BK16" s="142">
        <v>0</v>
      </c>
      <c r="BN16" s="167"/>
      <c r="BO16" s="148" t="s">
        <v>126</v>
      </c>
      <c r="BP16" s="141">
        <v>144</v>
      </c>
      <c r="BQ16" s="141">
        <v>56</v>
      </c>
      <c r="BR16" s="141">
        <v>88</v>
      </c>
      <c r="BS16" s="167"/>
      <c r="BT16" s="148" t="s">
        <v>126</v>
      </c>
      <c r="BU16" s="141">
        <v>131</v>
      </c>
      <c r="BV16" s="141">
        <v>53</v>
      </c>
      <c r="BW16" s="141">
        <v>78</v>
      </c>
      <c r="BX16" s="142">
        <v>13</v>
      </c>
    </row>
    <row r="17" spans="1:76" ht="15" customHeight="1">
      <c r="A17" s="167"/>
      <c r="B17" s="148" t="s">
        <v>67</v>
      </c>
      <c r="C17" s="141">
        <v>248</v>
      </c>
      <c r="D17" s="141">
        <v>131</v>
      </c>
      <c r="E17" s="141">
        <v>117</v>
      </c>
      <c r="F17" s="167"/>
      <c r="G17" s="148" t="s">
        <v>67</v>
      </c>
      <c r="H17" s="141">
        <v>252</v>
      </c>
      <c r="I17" s="141">
        <v>140</v>
      </c>
      <c r="J17" s="141">
        <v>112</v>
      </c>
      <c r="K17" s="142">
        <v>-4</v>
      </c>
      <c r="N17" s="186" t="s">
        <v>108</v>
      </c>
      <c r="O17" s="187"/>
      <c r="P17" s="141">
        <v>418562</v>
      </c>
      <c r="Q17" s="141">
        <v>202359</v>
      </c>
      <c r="R17" s="141">
        <v>216203</v>
      </c>
      <c r="S17" s="186" t="s">
        <v>108</v>
      </c>
      <c r="T17" s="187"/>
      <c r="U17" s="141">
        <v>418560</v>
      </c>
      <c r="V17" s="141">
        <v>202575</v>
      </c>
      <c r="W17" s="141">
        <v>215985</v>
      </c>
      <c r="X17" s="142">
        <v>2</v>
      </c>
      <c r="AA17" s="167"/>
      <c r="AB17" s="148" t="s">
        <v>67</v>
      </c>
      <c r="AC17" s="141">
        <v>248</v>
      </c>
      <c r="AD17" s="141">
        <v>131</v>
      </c>
      <c r="AE17" s="141">
        <v>117</v>
      </c>
      <c r="AF17" s="167"/>
      <c r="AG17" s="148" t="s">
        <v>67</v>
      </c>
      <c r="AH17" s="141">
        <v>252</v>
      </c>
      <c r="AI17" s="141">
        <v>140</v>
      </c>
      <c r="AJ17" s="141">
        <v>112</v>
      </c>
      <c r="AK17" s="142">
        <v>-4</v>
      </c>
      <c r="AN17" s="186" t="s">
        <v>108</v>
      </c>
      <c r="AO17" s="187"/>
      <c r="AP17" s="141">
        <v>418068</v>
      </c>
      <c r="AQ17" s="141">
        <v>202163</v>
      </c>
      <c r="AR17" s="141">
        <v>215905</v>
      </c>
      <c r="AS17" s="186" t="s">
        <v>108</v>
      </c>
      <c r="AT17" s="187"/>
      <c r="AU17" s="141">
        <v>418105</v>
      </c>
      <c r="AV17" s="141">
        <v>202395</v>
      </c>
      <c r="AW17" s="141">
        <v>215710</v>
      </c>
      <c r="AX17" s="142">
        <v>-37</v>
      </c>
      <c r="BA17" s="167"/>
      <c r="BB17" s="148" t="s">
        <v>67</v>
      </c>
      <c r="BC17" s="164" t="s">
        <v>237</v>
      </c>
      <c r="BD17" s="164" t="s">
        <v>237</v>
      </c>
      <c r="BE17" s="164" t="s">
        <v>237</v>
      </c>
      <c r="BF17" s="167"/>
      <c r="BG17" s="148" t="s">
        <v>67</v>
      </c>
      <c r="BH17" s="164" t="s">
        <v>237</v>
      </c>
      <c r="BI17" s="164" t="s">
        <v>237</v>
      </c>
      <c r="BJ17" s="164" t="s">
        <v>237</v>
      </c>
      <c r="BK17" s="142">
        <v>0</v>
      </c>
      <c r="BN17" s="186" t="s">
        <v>108</v>
      </c>
      <c r="BO17" s="187"/>
      <c r="BP17" s="141">
        <v>494</v>
      </c>
      <c r="BQ17" s="141">
        <v>196</v>
      </c>
      <c r="BR17" s="141">
        <v>298</v>
      </c>
      <c r="BS17" s="186" t="s">
        <v>108</v>
      </c>
      <c r="BT17" s="187"/>
      <c r="BU17" s="141">
        <v>455</v>
      </c>
      <c r="BV17" s="141">
        <v>180</v>
      </c>
      <c r="BW17" s="141">
        <v>275</v>
      </c>
      <c r="BX17" s="142">
        <v>39</v>
      </c>
    </row>
    <row r="18" spans="1:76" ht="15" customHeight="1">
      <c r="A18" s="167"/>
      <c r="B18" s="148" t="s">
        <v>68</v>
      </c>
      <c r="C18" s="141">
        <v>2065</v>
      </c>
      <c r="D18" s="141">
        <v>1022</v>
      </c>
      <c r="E18" s="141">
        <v>1043</v>
      </c>
      <c r="F18" s="167"/>
      <c r="G18" s="148" t="s">
        <v>68</v>
      </c>
      <c r="H18" s="141">
        <v>2139</v>
      </c>
      <c r="I18" s="141">
        <v>1056</v>
      </c>
      <c r="J18" s="141">
        <v>1083</v>
      </c>
      <c r="K18" s="142">
        <v>-74</v>
      </c>
      <c r="N18" s="165"/>
      <c r="O18" s="148" t="s">
        <v>128</v>
      </c>
      <c r="P18" s="141">
        <v>127618</v>
      </c>
      <c r="Q18" s="141">
        <v>61399</v>
      </c>
      <c r="R18" s="141">
        <v>66219</v>
      </c>
      <c r="S18" s="165"/>
      <c r="T18" s="148" t="s">
        <v>128</v>
      </c>
      <c r="U18" s="141">
        <v>127694</v>
      </c>
      <c r="V18" s="141">
        <v>61530</v>
      </c>
      <c r="W18" s="141">
        <v>66164</v>
      </c>
      <c r="X18" s="142">
        <v>-76</v>
      </c>
      <c r="AA18" s="167"/>
      <c r="AB18" s="148" t="s">
        <v>68</v>
      </c>
      <c r="AC18" s="141">
        <v>2063</v>
      </c>
      <c r="AD18" s="141">
        <v>1021</v>
      </c>
      <c r="AE18" s="141">
        <v>1042</v>
      </c>
      <c r="AF18" s="167"/>
      <c r="AG18" s="148" t="s">
        <v>68</v>
      </c>
      <c r="AH18" s="141">
        <v>2137</v>
      </c>
      <c r="AI18" s="141">
        <v>1055</v>
      </c>
      <c r="AJ18" s="141">
        <v>1082</v>
      </c>
      <c r="AK18" s="142">
        <v>-74</v>
      </c>
      <c r="AN18" s="165"/>
      <c r="AO18" s="148" t="s">
        <v>128</v>
      </c>
      <c r="AP18" s="141">
        <v>127464</v>
      </c>
      <c r="AQ18" s="141">
        <v>61331</v>
      </c>
      <c r="AR18" s="141">
        <v>66133</v>
      </c>
      <c r="AS18" s="165"/>
      <c r="AT18" s="148" t="s">
        <v>128</v>
      </c>
      <c r="AU18" s="141">
        <v>127547</v>
      </c>
      <c r="AV18" s="141">
        <v>61465</v>
      </c>
      <c r="AW18" s="141">
        <v>66082</v>
      </c>
      <c r="AX18" s="142">
        <v>-83</v>
      </c>
      <c r="BA18" s="167"/>
      <c r="BB18" s="148" t="s">
        <v>68</v>
      </c>
      <c r="BC18" s="141">
        <v>2</v>
      </c>
      <c r="BD18" s="141">
        <v>1</v>
      </c>
      <c r="BE18" s="141">
        <v>1</v>
      </c>
      <c r="BF18" s="167"/>
      <c r="BG18" s="148" t="s">
        <v>68</v>
      </c>
      <c r="BH18" s="141">
        <v>2</v>
      </c>
      <c r="BI18" s="141">
        <v>1</v>
      </c>
      <c r="BJ18" s="141">
        <v>1</v>
      </c>
      <c r="BK18" s="142">
        <v>0</v>
      </c>
      <c r="BN18" s="165"/>
      <c r="BO18" s="148" t="s">
        <v>128</v>
      </c>
      <c r="BP18" s="141">
        <v>154</v>
      </c>
      <c r="BQ18" s="141">
        <v>68</v>
      </c>
      <c r="BR18" s="141">
        <v>86</v>
      </c>
      <c r="BS18" s="165"/>
      <c r="BT18" s="148" t="s">
        <v>128</v>
      </c>
      <c r="BU18" s="141">
        <v>147</v>
      </c>
      <c r="BV18" s="141">
        <v>65</v>
      </c>
      <c r="BW18" s="141">
        <v>82</v>
      </c>
      <c r="BX18" s="142">
        <v>7</v>
      </c>
    </row>
    <row r="19" spans="1:76" ht="15" customHeight="1">
      <c r="A19" s="167"/>
      <c r="B19" s="148" t="s">
        <v>69</v>
      </c>
      <c r="C19" s="141">
        <v>1428</v>
      </c>
      <c r="D19" s="141">
        <v>728</v>
      </c>
      <c r="E19" s="141">
        <v>700</v>
      </c>
      <c r="F19" s="167"/>
      <c r="G19" s="148" t="s">
        <v>69</v>
      </c>
      <c r="H19" s="141">
        <v>1451</v>
      </c>
      <c r="I19" s="141">
        <v>747</v>
      </c>
      <c r="J19" s="141">
        <v>704</v>
      </c>
      <c r="K19" s="142">
        <v>-23</v>
      </c>
      <c r="N19" s="167"/>
      <c r="O19" s="148" t="s">
        <v>129</v>
      </c>
      <c r="P19" s="141">
        <v>71562</v>
      </c>
      <c r="Q19" s="141">
        <v>34881</v>
      </c>
      <c r="R19" s="141">
        <v>36681</v>
      </c>
      <c r="S19" s="167"/>
      <c r="T19" s="148" t="s">
        <v>129</v>
      </c>
      <c r="U19" s="141">
        <v>71541</v>
      </c>
      <c r="V19" s="141">
        <v>34939</v>
      </c>
      <c r="W19" s="141">
        <v>36602</v>
      </c>
      <c r="X19" s="142">
        <v>21</v>
      </c>
      <c r="AA19" s="167"/>
      <c r="AB19" s="148" t="s">
        <v>69</v>
      </c>
      <c r="AC19" s="141">
        <v>1425</v>
      </c>
      <c r="AD19" s="141">
        <v>726</v>
      </c>
      <c r="AE19" s="141">
        <v>699</v>
      </c>
      <c r="AF19" s="167"/>
      <c r="AG19" s="148" t="s">
        <v>69</v>
      </c>
      <c r="AH19" s="141">
        <v>1448</v>
      </c>
      <c r="AI19" s="141">
        <v>745</v>
      </c>
      <c r="AJ19" s="141">
        <v>703</v>
      </c>
      <c r="AK19" s="142">
        <v>-23</v>
      </c>
      <c r="AN19" s="167"/>
      <c r="AO19" s="148" t="s">
        <v>129</v>
      </c>
      <c r="AP19" s="141">
        <v>71495</v>
      </c>
      <c r="AQ19" s="141">
        <v>34854</v>
      </c>
      <c r="AR19" s="141">
        <v>36641</v>
      </c>
      <c r="AS19" s="167"/>
      <c r="AT19" s="148" t="s">
        <v>129</v>
      </c>
      <c r="AU19" s="141">
        <v>71476</v>
      </c>
      <c r="AV19" s="141">
        <v>34912</v>
      </c>
      <c r="AW19" s="141">
        <v>36564</v>
      </c>
      <c r="AX19" s="142">
        <v>19</v>
      </c>
      <c r="BA19" s="167"/>
      <c r="BB19" s="148" t="s">
        <v>69</v>
      </c>
      <c r="BC19" s="141">
        <v>3</v>
      </c>
      <c r="BD19" s="141">
        <v>2</v>
      </c>
      <c r="BE19" s="141">
        <v>1</v>
      </c>
      <c r="BF19" s="167"/>
      <c r="BG19" s="148" t="s">
        <v>69</v>
      </c>
      <c r="BH19" s="141">
        <v>3</v>
      </c>
      <c r="BI19" s="141">
        <v>2</v>
      </c>
      <c r="BJ19" s="141">
        <v>1</v>
      </c>
      <c r="BK19" s="142">
        <v>0</v>
      </c>
      <c r="BN19" s="167"/>
      <c r="BO19" s="148" t="s">
        <v>129</v>
      </c>
      <c r="BP19" s="141">
        <v>67</v>
      </c>
      <c r="BQ19" s="141">
        <v>27</v>
      </c>
      <c r="BR19" s="141">
        <v>40</v>
      </c>
      <c r="BS19" s="167"/>
      <c r="BT19" s="148" t="s">
        <v>129</v>
      </c>
      <c r="BU19" s="141">
        <v>65</v>
      </c>
      <c r="BV19" s="141">
        <v>27</v>
      </c>
      <c r="BW19" s="141">
        <v>38</v>
      </c>
      <c r="BX19" s="164">
        <v>2</v>
      </c>
    </row>
    <row r="20" spans="1:76" ht="15" customHeight="1">
      <c r="A20" s="167"/>
      <c r="B20" s="148" t="s">
        <v>71</v>
      </c>
      <c r="C20" s="141">
        <v>1860</v>
      </c>
      <c r="D20" s="141">
        <v>1053</v>
      </c>
      <c r="E20" s="141">
        <v>807</v>
      </c>
      <c r="F20" s="167"/>
      <c r="G20" s="148" t="s">
        <v>71</v>
      </c>
      <c r="H20" s="141">
        <v>1934</v>
      </c>
      <c r="I20" s="141">
        <v>1098</v>
      </c>
      <c r="J20" s="141">
        <v>836</v>
      </c>
      <c r="K20" s="142">
        <v>-74</v>
      </c>
      <c r="N20" s="167"/>
      <c r="O20" s="148" t="s">
        <v>130</v>
      </c>
      <c r="P20" s="141">
        <v>63703</v>
      </c>
      <c r="Q20" s="141">
        <v>30406</v>
      </c>
      <c r="R20" s="141">
        <v>33297</v>
      </c>
      <c r="S20" s="167"/>
      <c r="T20" s="148" t="s">
        <v>130</v>
      </c>
      <c r="U20" s="141">
        <v>63247</v>
      </c>
      <c r="V20" s="141">
        <v>30182</v>
      </c>
      <c r="W20" s="141">
        <v>33065</v>
      </c>
      <c r="X20" s="142">
        <v>456</v>
      </c>
      <c r="AA20" s="167"/>
      <c r="AB20" s="148" t="s">
        <v>71</v>
      </c>
      <c r="AC20" s="141">
        <v>1859</v>
      </c>
      <c r="AD20" s="141">
        <v>1052</v>
      </c>
      <c r="AE20" s="141">
        <v>807</v>
      </c>
      <c r="AF20" s="167"/>
      <c r="AG20" s="148" t="s">
        <v>71</v>
      </c>
      <c r="AH20" s="141">
        <v>1933</v>
      </c>
      <c r="AI20" s="141">
        <v>1097</v>
      </c>
      <c r="AJ20" s="141">
        <v>836</v>
      </c>
      <c r="AK20" s="142">
        <v>-74</v>
      </c>
      <c r="AN20" s="167"/>
      <c r="AO20" s="148" t="s">
        <v>130</v>
      </c>
      <c r="AP20" s="141">
        <v>63633</v>
      </c>
      <c r="AQ20" s="141">
        <v>30379</v>
      </c>
      <c r="AR20" s="141">
        <v>33254</v>
      </c>
      <c r="AS20" s="167"/>
      <c r="AT20" s="148" t="s">
        <v>130</v>
      </c>
      <c r="AU20" s="141">
        <v>63190</v>
      </c>
      <c r="AV20" s="141">
        <v>30161</v>
      </c>
      <c r="AW20" s="141">
        <v>33029</v>
      </c>
      <c r="AX20" s="142">
        <v>443</v>
      </c>
      <c r="BA20" s="167"/>
      <c r="BB20" s="148" t="s">
        <v>71</v>
      </c>
      <c r="BC20" s="141">
        <v>1</v>
      </c>
      <c r="BD20" s="141">
        <v>1</v>
      </c>
      <c r="BE20" s="164" t="s">
        <v>237</v>
      </c>
      <c r="BF20" s="167"/>
      <c r="BG20" s="148" t="s">
        <v>71</v>
      </c>
      <c r="BH20" s="141">
        <v>1</v>
      </c>
      <c r="BI20" s="141">
        <v>1</v>
      </c>
      <c r="BJ20" s="164" t="s">
        <v>237</v>
      </c>
      <c r="BK20" s="142">
        <v>0</v>
      </c>
      <c r="BN20" s="167"/>
      <c r="BO20" s="148" t="s">
        <v>130</v>
      </c>
      <c r="BP20" s="141">
        <v>70</v>
      </c>
      <c r="BQ20" s="141">
        <v>27</v>
      </c>
      <c r="BR20" s="141">
        <v>43</v>
      </c>
      <c r="BS20" s="167"/>
      <c r="BT20" s="148" t="s">
        <v>130</v>
      </c>
      <c r="BU20" s="141">
        <v>57</v>
      </c>
      <c r="BV20" s="141">
        <v>21</v>
      </c>
      <c r="BW20" s="141">
        <v>36</v>
      </c>
      <c r="BX20" s="142">
        <v>13</v>
      </c>
    </row>
    <row r="21" spans="1:76" ht="15" customHeight="1">
      <c r="A21" s="167"/>
      <c r="B21" s="148" t="s">
        <v>72</v>
      </c>
      <c r="C21" s="141">
        <v>240</v>
      </c>
      <c r="D21" s="141">
        <v>135</v>
      </c>
      <c r="E21" s="141">
        <v>105</v>
      </c>
      <c r="F21" s="167"/>
      <c r="G21" s="148" t="s">
        <v>72</v>
      </c>
      <c r="H21" s="141">
        <v>248</v>
      </c>
      <c r="I21" s="141">
        <v>137</v>
      </c>
      <c r="J21" s="141">
        <v>111</v>
      </c>
      <c r="K21" s="163">
        <v>-8</v>
      </c>
      <c r="N21" s="167"/>
      <c r="O21" s="148" t="s">
        <v>131</v>
      </c>
      <c r="P21" s="141">
        <v>97483</v>
      </c>
      <c r="Q21" s="141">
        <v>46818</v>
      </c>
      <c r="R21" s="141">
        <v>50665</v>
      </c>
      <c r="S21" s="167"/>
      <c r="T21" s="148" t="s">
        <v>131</v>
      </c>
      <c r="U21" s="141">
        <v>97739</v>
      </c>
      <c r="V21" s="141">
        <v>46985</v>
      </c>
      <c r="W21" s="141">
        <v>50754</v>
      </c>
      <c r="X21" s="142">
        <v>-256</v>
      </c>
      <c r="AA21" s="167"/>
      <c r="AB21" s="148" t="s">
        <v>72</v>
      </c>
      <c r="AC21" s="141">
        <v>240</v>
      </c>
      <c r="AD21" s="141">
        <v>135</v>
      </c>
      <c r="AE21" s="141">
        <v>105</v>
      </c>
      <c r="AF21" s="167"/>
      <c r="AG21" s="148" t="s">
        <v>72</v>
      </c>
      <c r="AH21" s="141">
        <v>248</v>
      </c>
      <c r="AI21" s="141">
        <v>137</v>
      </c>
      <c r="AJ21" s="141">
        <v>111</v>
      </c>
      <c r="AK21" s="163">
        <v>-8</v>
      </c>
      <c r="AN21" s="167"/>
      <c r="AO21" s="148" t="s">
        <v>131</v>
      </c>
      <c r="AP21" s="141">
        <v>97344</v>
      </c>
      <c r="AQ21" s="141">
        <v>46763</v>
      </c>
      <c r="AR21" s="141">
        <v>50581</v>
      </c>
      <c r="AS21" s="167"/>
      <c r="AT21" s="148" t="s">
        <v>131</v>
      </c>
      <c r="AU21" s="141">
        <v>97612</v>
      </c>
      <c r="AV21" s="141">
        <v>46937</v>
      </c>
      <c r="AW21" s="141">
        <v>50675</v>
      </c>
      <c r="AX21" s="142">
        <v>-268</v>
      </c>
      <c r="BA21" s="167"/>
      <c r="BB21" s="148" t="s">
        <v>72</v>
      </c>
      <c r="BC21" s="164" t="s">
        <v>237</v>
      </c>
      <c r="BD21" s="164" t="s">
        <v>237</v>
      </c>
      <c r="BE21" s="164" t="s">
        <v>237</v>
      </c>
      <c r="BF21" s="167"/>
      <c r="BG21" s="148" t="s">
        <v>72</v>
      </c>
      <c r="BH21" s="164" t="s">
        <v>237</v>
      </c>
      <c r="BI21" s="164" t="s">
        <v>237</v>
      </c>
      <c r="BJ21" s="164" t="s">
        <v>237</v>
      </c>
      <c r="BK21" s="142">
        <v>0</v>
      </c>
      <c r="BN21" s="167"/>
      <c r="BO21" s="148" t="s">
        <v>131</v>
      </c>
      <c r="BP21" s="141">
        <v>139</v>
      </c>
      <c r="BQ21" s="141">
        <v>55</v>
      </c>
      <c r="BR21" s="141">
        <v>84</v>
      </c>
      <c r="BS21" s="167"/>
      <c r="BT21" s="148" t="s">
        <v>131</v>
      </c>
      <c r="BU21" s="141">
        <v>127</v>
      </c>
      <c r="BV21" s="141">
        <v>48</v>
      </c>
      <c r="BW21" s="141">
        <v>79</v>
      </c>
      <c r="BX21" s="142">
        <v>12</v>
      </c>
    </row>
    <row r="22" spans="1:76" ht="15" customHeight="1">
      <c r="A22" s="167"/>
      <c r="B22" s="148" t="s">
        <v>74</v>
      </c>
      <c r="C22" s="141">
        <v>5739</v>
      </c>
      <c r="D22" s="141">
        <v>2893</v>
      </c>
      <c r="E22" s="141">
        <v>2846</v>
      </c>
      <c r="F22" s="167"/>
      <c r="G22" s="148" t="s">
        <v>74</v>
      </c>
      <c r="H22" s="141">
        <v>5862</v>
      </c>
      <c r="I22" s="141">
        <v>2942</v>
      </c>
      <c r="J22" s="141">
        <v>2920</v>
      </c>
      <c r="K22" s="142">
        <v>-123</v>
      </c>
      <c r="N22" s="166"/>
      <c r="O22" s="148" t="s">
        <v>132</v>
      </c>
      <c r="P22" s="141">
        <v>58196</v>
      </c>
      <c r="Q22" s="141">
        <v>28855</v>
      </c>
      <c r="R22" s="141">
        <v>29341</v>
      </c>
      <c r="S22" s="166"/>
      <c r="T22" s="148" t="s">
        <v>132</v>
      </c>
      <c r="U22" s="141">
        <v>58339</v>
      </c>
      <c r="V22" s="141">
        <v>28939</v>
      </c>
      <c r="W22" s="141">
        <v>29400</v>
      </c>
      <c r="X22" s="142">
        <v>-143</v>
      </c>
      <c r="AA22" s="167"/>
      <c r="AB22" s="148" t="s">
        <v>74</v>
      </c>
      <c r="AC22" s="141">
        <v>5718</v>
      </c>
      <c r="AD22" s="141">
        <v>2884</v>
      </c>
      <c r="AE22" s="141">
        <v>2834</v>
      </c>
      <c r="AF22" s="167"/>
      <c r="AG22" s="148" t="s">
        <v>74</v>
      </c>
      <c r="AH22" s="141">
        <v>5841</v>
      </c>
      <c r="AI22" s="141">
        <v>2933</v>
      </c>
      <c r="AJ22" s="141">
        <v>2908</v>
      </c>
      <c r="AK22" s="142">
        <v>-123</v>
      </c>
      <c r="AN22" s="166"/>
      <c r="AO22" s="148" t="s">
        <v>132</v>
      </c>
      <c r="AP22" s="141">
        <v>58132</v>
      </c>
      <c r="AQ22" s="141">
        <v>28836</v>
      </c>
      <c r="AR22" s="141">
        <v>29296</v>
      </c>
      <c r="AS22" s="166"/>
      <c r="AT22" s="148" t="s">
        <v>132</v>
      </c>
      <c r="AU22" s="141">
        <v>58280</v>
      </c>
      <c r="AV22" s="141">
        <v>28920</v>
      </c>
      <c r="AW22" s="141">
        <v>29360</v>
      </c>
      <c r="AX22" s="142">
        <v>-148</v>
      </c>
      <c r="BA22" s="167"/>
      <c r="BB22" s="148" t="s">
        <v>74</v>
      </c>
      <c r="BC22" s="141">
        <v>21</v>
      </c>
      <c r="BD22" s="141">
        <v>9</v>
      </c>
      <c r="BE22" s="141">
        <v>12</v>
      </c>
      <c r="BF22" s="167"/>
      <c r="BG22" s="148" t="s">
        <v>74</v>
      </c>
      <c r="BH22" s="141">
        <v>21</v>
      </c>
      <c r="BI22" s="141">
        <v>9</v>
      </c>
      <c r="BJ22" s="141">
        <v>12</v>
      </c>
      <c r="BK22" s="142">
        <v>0</v>
      </c>
      <c r="BN22" s="166"/>
      <c r="BO22" s="148" t="s">
        <v>132</v>
      </c>
      <c r="BP22" s="141">
        <v>64</v>
      </c>
      <c r="BQ22" s="141">
        <v>19</v>
      </c>
      <c r="BR22" s="141">
        <v>45</v>
      </c>
      <c r="BS22" s="166"/>
      <c r="BT22" s="148" t="s">
        <v>132</v>
      </c>
      <c r="BU22" s="141">
        <v>59</v>
      </c>
      <c r="BV22" s="141">
        <v>19</v>
      </c>
      <c r="BW22" s="141">
        <v>40</v>
      </c>
      <c r="BX22" s="142">
        <v>5</v>
      </c>
    </row>
    <row r="23" spans="1:76" ht="15" customHeight="1">
      <c r="A23" s="167"/>
      <c r="B23" s="148" t="s">
        <v>75</v>
      </c>
      <c r="C23" s="141">
        <v>141</v>
      </c>
      <c r="D23" s="141">
        <v>86</v>
      </c>
      <c r="E23" s="141">
        <v>55</v>
      </c>
      <c r="F23" s="167"/>
      <c r="G23" s="148" t="s">
        <v>75</v>
      </c>
      <c r="H23" s="141">
        <v>142</v>
      </c>
      <c r="I23" s="141">
        <v>88</v>
      </c>
      <c r="J23" s="141">
        <v>54</v>
      </c>
      <c r="K23" s="142">
        <v>-1</v>
      </c>
      <c r="N23" s="186" t="s">
        <v>109</v>
      </c>
      <c r="O23" s="187"/>
      <c r="P23" s="141">
        <v>408135</v>
      </c>
      <c r="Q23" s="141">
        <v>201480</v>
      </c>
      <c r="R23" s="141">
        <v>206655</v>
      </c>
      <c r="S23" s="186" t="s">
        <v>109</v>
      </c>
      <c r="T23" s="187"/>
      <c r="U23" s="141">
        <v>406840</v>
      </c>
      <c r="V23" s="141">
        <v>201016</v>
      </c>
      <c r="W23" s="141">
        <v>205824</v>
      </c>
      <c r="X23" s="142">
        <v>1295</v>
      </c>
      <c r="AA23" s="167"/>
      <c r="AB23" s="148" t="s">
        <v>75</v>
      </c>
      <c r="AC23" s="141">
        <v>141</v>
      </c>
      <c r="AD23" s="141">
        <v>86</v>
      </c>
      <c r="AE23" s="141">
        <v>55</v>
      </c>
      <c r="AF23" s="167"/>
      <c r="AG23" s="148" t="s">
        <v>75</v>
      </c>
      <c r="AH23" s="141">
        <v>142</v>
      </c>
      <c r="AI23" s="141">
        <v>88</v>
      </c>
      <c r="AJ23" s="141">
        <v>54</v>
      </c>
      <c r="AK23" s="142">
        <v>-1</v>
      </c>
      <c r="AN23" s="186" t="s">
        <v>109</v>
      </c>
      <c r="AO23" s="187"/>
      <c r="AP23" s="141">
        <v>407608</v>
      </c>
      <c r="AQ23" s="141">
        <v>201255</v>
      </c>
      <c r="AR23" s="141">
        <v>206353</v>
      </c>
      <c r="AS23" s="186" t="s">
        <v>109</v>
      </c>
      <c r="AT23" s="187"/>
      <c r="AU23" s="141">
        <v>406373</v>
      </c>
      <c r="AV23" s="141">
        <v>200827</v>
      </c>
      <c r="AW23" s="141">
        <v>205546</v>
      </c>
      <c r="AX23" s="142">
        <v>1235</v>
      </c>
      <c r="BA23" s="167"/>
      <c r="BB23" s="148" t="s">
        <v>75</v>
      </c>
      <c r="BC23" s="164" t="s">
        <v>237</v>
      </c>
      <c r="BD23" s="164" t="s">
        <v>237</v>
      </c>
      <c r="BE23" s="164" t="s">
        <v>237</v>
      </c>
      <c r="BF23" s="167"/>
      <c r="BG23" s="148" t="s">
        <v>75</v>
      </c>
      <c r="BH23" s="164" t="s">
        <v>237</v>
      </c>
      <c r="BI23" s="164" t="s">
        <v>237</v>
      </c>
      <c r="BJ23" s="164" t="s">
        <v>237</v>
      </c>
      <c r="BK23" s="142">
        <v>0</v>
      </c>
      <c r="BN23" s="186" t="s">
        <v>109</v>
      </c>
      <c r="BO23" s="187"/>
      <c r="BP23" s="141">
        <v>527</v>
      </c>
      <c r="BQ23" s="141">
        <v>225</v>
      </c>
      <c r="BR23" s="141">
        <v>302</v>
      </c>
      <c r="BS23" s="186" t="s">
        <v>109</v>
      </c>
      <c r="BT23" s="187"/>
      <c r="BU23" s="141">
        <v>467</v>
      </c>
      <c r="BV23" s="141">
        <v>189</v>
      </c>
      <c r="BW23" s="141">
        <v>278</v>
      </c>
      <c r="BX23" s="142">
        <v>60</v>
      </c>
    </row>
    <row r="24" spans="1:76" ht="15" customHeight="1">
      <c r="A24" s="166"/>
      <c r="B24" s="148" t="s">
        <v>77</v>
      </c>
      <c r="C24" s="141">
        <v>2020</v>
      </c>
      <c r="D24" s="141">
        <v>1148</v>
      </c>
      <c r="E24" s="141">
        <v>872</v>
      </c>
      <c r="F24" s="166"/>
      <c r="G24" s="148" t="s">
        <v>77</v>
      </c>
      <c r="H24" s="141">
        <v>2061</v>
      </c>
      <c r="I24" s="141">
        <v>1178</v>
      </c>
      <c r="J24" s="141">
        <v>883</v>
      </c>
      <c r="K24" s="142">
        <v>-41</v>
      </c>
      <c r="N24" s="165"/>
      <c r="O24" s="150" t="s">
        <v>225</v>
      </c>
      <c r="P24" s="141">
        <v>92657</v>
      </c>
      <c r="Q24" s="141">
        <v>45548</v>
      </c>
      <c r="R24" s="141">
        <v>47109</v>
      </c>
      <c r="S24" s="165"/>
      <c r="T24" s="150" t="s">
        <v>225</v>
      </c>
      <c r="U24" s="141">
        <v>93039</v>
      </c>
      <c r="V24" s="141">
        <v>45777</v>
      </c>
      <c r="W24" s="141">
        <v>47262</v>
      </c>
      <c r="X24" s="142">
        <v>-382</v>
      </c>
      <c r="AA24" s="166"/>
      <c r="AB24" s="148" t="s">
        <v>77</v>
      </c>
      <c r="AC24" s="141">
        <v>2016</v>
      </c>
      <c r="AD24" s="141">
        <v>1146</v>
      </c>
      <c r="AE24" s="141">
        <v>870</v>
      </c>
      <c r="AF24" s="166"/>
      <c r="AG24" s="148" t="s">
        <v>77</v>
      </c>
      <c r="AH24" s="141">
        <v>2056</v>
      </c>
      <c r="AI24" s="141">
        <v>1176</v>
      </c>
      <c r="AJ24" s="141">
        <v>880</v>
      </c>
      <c r="AK24" s="142">
        <v>-40</v>
      </c>
      <c r="AN24" s="165"/>
      <c r="AO24" s="150" t="s">
        <v>225</v>
      </c>
      <c r="AP24" s="141">
        <v>92555</v>
      </c>
      <c r="AQ24" s="141">
        <v>45509</v>
      </c>
      <c r="AR24" s="141">
        <v>47046</v>
      </c>
      <c r="AS24" s="165"/>
      <c r="AT24" s="150" t="s">
        <v>225</v>
      </c>
      <c r="AU24" s="141">
        <v>92945</v>
      </c>
      <c r="AV24" s="141">
        <v>45739</v>
      </c>
      <c r="AW24" s="141">
        <v>47206</v>
      </c>
      <c r="AX24" s="142">
        <v>-390</v>
      </c>
      <c r="BA24" s="166"/>
      <c r="BB24" s="148" t="s">
        <v>77</v>
      </c>
      <c r="BC24" s="141">
        <v>4</v>
      </c>
      <c r="BD24" s="141">
        <v>2</v>
      </c>
      <c r="BE24" s="141">
        <v>2</v>
      </c>
      <c r="BF24" s="166"/>
      <c r="BG24" s="148" t="s">
        <v>77</v>
      </c>
      <c r="BH24" s="141">
        <v>5</v>
      </c>
      <c r="BI24" s="141">
        <v>2</v>
      </c>
      <c r="BJ24" s="141">
        <v>3</v>
      </c>
      <c r="BK24" s="142">
        <v>-1</v>
      </c>
      <c r="BN24" s="165"/>
      <c r="BO24" s="150" t="s">
        <v>225</v>
      </c>
      <c r="BP24" s="141">
        <v>102</v>
      </c>
      <c r="BQ24" s="141">
        <v>39</v>
      </c>
      <c r="BR24" s="141">
        <v>63</v>
      </c>
      <c r="BS24" s="165"/>
      <c r="BT24" s="150" t="s">
        <v>225</v>
      </c>
      <c r="BU24" s="141">
        <v>94</v>
      </c>
      <c r="BV24" s="141">
        <v>38</v>
      </c>
      <c r="BW24" s="141">
        <v>56</v>
      </c>
      <c r="BX24" s="142">
        <v>8</v>
      </c>
    </row>
    <row r="25" spans="1:76" ht="15" customHeight="1">
      <c r="A25" s="186" t="s">
        <v>92</v>
      </c>
      <c r="B25" s="187"/>
      <c r="C25" s="141">
        <v>432197</v>
      </c>
      <c r="D25" s="141">
        <v>218832</v>
      </c>
      <c r="E25" s="141">
        <v>213365</v>
      </c>
      <c r="F25" s="186" t="s">
        <v>92</v>
      </c>
      <c r="G25" s="187"/>
      <c r="H25" s="141">
        <v>429802</v>
      </c>
      <c r="I25" s="141">
        <v>217849</v>
      </c>
      <c r="J25" s="141">
        <v>211953</v>
      </c>
      <c r="K25" s="142">
        <v>2395</v>
      </c>
      <c r="N25" s="167"/>
      <c r="O25" s="148" t="s">
        <v>133</v>
      </c>
      <c r="P25" s="141">
        <v>156725</v>
      </c>
      <c r="Q25" s="141">
        <v>77188</v>
      </c>
      <c r="R25" s="141">
        <v>79537</v>
      </c>
      <c r="S25" s="167"/>
      <c r="T25" s="148" t="s">
        <v>133</v>
      </c>
      <c r="U25" s="141">
        <v>155980</v>
      </c>
      <c r="V25" s="141">
        <v>76917</v>
      </c>
      <c r="W25" s="141">
        <v>79063</v>
      </c>
      <c r="X25" s="142">
        <v>745</v>
      </c>
      <c r="AA25" s="186" t="s">
        <v>92</v>
      </c>
      <c r="AB25" s="187"/>
      <c r="AC25" s="141">
        <v>431541</v>
      </c>
      <c r="AD25" s="141">
        <v>218540</v>
      </c>
      <c r="AE25" s="141">
        <v>213001</v>
      </c>
      <c r="AF25" s="186" t="s">
        <v>92</v>
      </c>
      <c r="AG25" s="187"/>
      <c r="AH25" s="141">
        <v>429215</v>
      </c>
      <c r="AI25" s="141">
        <v>217593</v>
      </c>
      <c r="AJ25" s="141">
        <v>211622</v>
      </c>
      <c r="AK25" s="142">
        <v>2326</v>
      </c>
      <c r="AN25" s="167"/>
      <c r="AO25" s="148" t="s">
        <v>133</v>
      </c>
      <c r="AP25" s="141">
        <v>156515</v>
      </c>
      <c r="AQ25" s="141">
        <v>77089</v>
      </c>
      <c r="AR25" s="141">
        <v>79426</v>
      </c>
      <c r="AS25" s="167"/>
      <c r="AT25" s="148" t="s">
        <v>133</v>
      </c>
      <c r="AU25" s="141">
        <v>155808</v>
      </c>
      <c r="AV25" s="141">
        <v>76842</v>
      </c>
      <c r="AW25" s="141">
        <v>78966</v>
      </c>
      <c r="AX25" s="142">
        <v>707</v>
      </c>
      <c r="BA25" s="186" t="s">
        <v>92</v>
      </c>
      <c r="BB25" s="187"/>
      <c r="BC25" s="141">
        <v>656</v>
      </c>
      <c r="BD25" s="141">
        <v>292</v>
      </c>
      <c r="BE25" s="141">
        <v>364</v>
      </c>
      <c r="BF25" s="186" t="s">
        <v>92</v>
      </c>
      <c r="BG25" s="187"/>
      <c r="BH25" s="141">
        <v>587</v>
      </c>
      <c r="BI25" s="141">
        <v>256</v>
      </c>
      <c r="BJ25" s="141">
        <v>331</v>
      </c>
      <c r="BK25" s="142">
        <v>69</v>
      </c>
      <c r="BN25" s="167"/>
      <c r="BO25" s="148" t="s">
        <v>133</v>
      </c>
      <c r="BP25" s="141">
        <v>210</v>
      </c>
      <c r="BQ25" s="141">
        <v>99</v>
      </c>
      <c r="BR25" s="141">
        <v>111</v>
      </c>
      <c r="BS25" s="167"/>
      <c r="BT25" s="148" t="s">
        <v>133</v>
      </c>
      <c r="BU25" s="141">
        <v>172</v>
      </c>
      <c r="BV25" s="141">
        <v>75</v>
      </c>
      <c r="BW25" s="141">
        <v>97</v>
      </c>
      <c r="BX25" s="142">
        <v>38</v>
      </c>
    </row>
    <row r="26" spans="1:76" ht="15" customHeight="1">
      <c r="A26" s="149"/>
      <c r="B26" s="148" t="s">
        <v>214</v>
      </c>
      <c r="C26" s="141">
        <v>432197</v>
      </c>
      <c r="D26" s="141">
        <v>218832</v>
      </c>
      <c r="E26" s="141">
        <v>213365</v>
      </c>
      <c r="F26" s="149"/>
      <c r="G26" s="148" t="s">
        <v>214</v>
      </c>
      <c r="H26" s="141">
        <v>429802</v>
      </c>
      <c r="I26" s="141">
        <v>217849</v>
      </c>
      <c r="J26" s="141">
        <v>211953</v>
      </c>
      <c r="K26" s="142">
        <v>2395</v>
      </c>
      <c r="N26" s="167"/>
      <c r="O26" s="148" t="s">
        <v>134</v>
      </c>
      <c r="P26" s="141">
        <v>158753</v>
      </c>
      <c r="Q26" s="141">
        <v>78744</v>
      </c>
      <c r="R26" s="141">
        <v>80009</v>
      </c>
      <c r="S26" s="167"/>
      <c r="T26" s="148" t="s">
        <v>134</v>
      </c>
      <c r="U26" s="141">
        <v>157821</v>
      </c>
      <c r="V26" s="141">
        <v>78322</v>
      </c>
      <c r="W26" s="141">
        <v>79499</v>
      </c>
      <c r="X26" s="142">
        <v>932</v>
      </c>
      <c r="AA26" s="149"/>
      <c r="AB26" s="148" t="s">
        <v>214</v>
      </c>
      <c r="AC26" s="141">
        <v>431541</v>
      </c>
      <c r="AD26" s="141">
        <v>218540</v>
      </c>
      <c r="AE26" s="141">
        <v>213001</v>
      </c>
      <c r="AF26" s="149"/>
      <c r="AG26" s="148" t="s">
        <v>214</v>
      </c>
      <c r="AH26" s="141">
        <v>429215</v>
      </c>
      <c r="AI26" s="141">
        <v>217593</v>
      </c>
      <c r="AJ26" s="141">
        <v>211622</v>
      </c>
      <c r="AK26" s="142">
        <v>2326</v>
      </c>
      <c r="AN26" s="167"/>
      <c r="AO26" s="148" t="s">
        <v>134</v>
      </c>
      <c r="AP26" s="141">
        <v>158538</v>
      </c>
      <c r="AQ26" s="141">
        <v>78657</v>
      </c>
      <c r="AR26" s="141">
        <v>79881</v>
      </c>
      <c r="AS26" s="167"/>
      <c r="AT26" s="148" t="s">
        <v>134</v>
      </c>
      <c r="AU26" s="141">
        <v>157620</v>
      </c>
      <c r="AV26" s="141">
        <v>78246</v>
      </c>
      <c r="AW26" s="141">
        <v>79374</v>
      </c>
      <c r="AX26" s="142">
        <v>918</v>
      </c>
      <c r="BA26" s="149"/>
      <c r="BB26" s="148" t="s">
        <v>214</v>
      </c>
      <c r="BC26" s="141">
        <v>656</v>
      </c>
      <c r="BD26" s="141">
        <v>292</v>
      </c>
      <c r="BE26" s="141">
        <v>364</v>
      </c>
      <c r="BF26" s="149"/>
      <c r="BG26" s="148" t="s">
        <v>214</v>
      </c>
      <c r="BH26" s="141">
        <v>587</v>
      </c>
      <c r="BI26" s="141">
        <v>256</v>
      </c>
      <c r="BJ26" s="141">
        <v>331</v>
      </c>
      <c r="BK26" s="142">
        <v>69</v>
      </c>
      <c r="BN26" s="167"/>
      <c r="BO26" s="148" t="s">
        <v>134</v>
      </c>
      <c r="BP26" s="141">
        <v>215</v>
      </c>
      <c r="BQ26" s="141">
        <v>87</v>
      </c>
      <c r="BR26" s="141">
        <v>128</v>
      </c>
      <c r="BS26" s="167"/>
      <c r="BT26" s="148" t="s">
        <v>134</v>
      </c>
      <c r="BU26" s="141">
        <v>201</v>
      </c>
      <c r="BV26" s="141">
        <v>76</v>
      </c>
      <c r="BW26" s="141">
        <v>125</v>
      </c>
      <c r="BX26" s="142">
        <v>14</v>
      </c>
    </row>
    <row r="27" spans="1:76" ht="15" customHeight="1">
      <c r="A27" s="186" t="s">
        <v>93</v>
      </c>
      <c r="B27" s="187"/>
      <c r="C27" s="141">
        <v>378349</v>
      </c>
      <c r="D27" s="141">
        <v>174767</v>
      </c>
      <c r="E27" s="141">
        <v>203582</v>
      </c>
      <c r="F27" s="186" t="s">
        <v>93</v>
      </c>
      <c r="G27" s="187"/>
      <c r="H27" s="141">
        <v>376314</v>
      </c>
      <c r="I27" s="141">
        <v>173818</v>
      </c>
      <c r="J27" s="141">
        <v>202496</v>
      </c>
      <c r="K27" s="142">
        <v>2035</v>
      </c>
      <c r="N27" s="186" t="s">
        <v>110</v>
      </c>
      <c r="O27" s="187"/>
      <c r="P27" s="141">
        <v>431421</v>
      </c>
      <c r="Q27" s="141">
        <v>207329</v>
      </c>
      <c r="R27" s="141">
        <v>224092</v>
      </c>
      <c r="S27" s="186" t="s">
        <v>110</v>
      </c>
      <c r="T27" s="187"/>
      <c r="U27" s="141">
        <v>430138</v>
      </c>
      <c r="V27" s="141">
        <v>206840</v>
      </c>
      <c r="W27" s="141">
        <v>223298</v>
      </c>
      <c r="X27" s="142">
        <v>1283</v>
      </c>
      <c r="AA27" s="186" t="s">
        <v>93</v>
      </c>
      <c r="AB27" s="187"/>
      <c r="AC27" s="141">
        <v>376986</v>
      </c>
      <c r="AD27" s="141">
        <v>174180</v>
      </c>
      <c r="AE27" s="141">
        <v>202806</v>
      </c>
      <c r="AF27" s="186" t="s">
        <v>93</v>
      </c>
      <c r="AG27" s="187"/>
      <c r="AH27" s="141">
        <v>375037</v>
      </c>
      <c r="AI27" s="141">
        <v>173268</v>
      </c>
      <c r="AJ27" s="141">
        <v>201769</v>
      </c>
      <c r="AK27" s="142">
        <v>1949</v>
      </c>
      <c r="AN27" s="186" t="s">
        <v>110</v>
      </c>
      <c r="AO27" s="187"/>
      <c r="AP27" s="141">
        <v>430439</v>
      </c>
      <c r="AQ27" s="141">
        <v>206915</v>
      </c>
      <c r="AR27" s="141">
        <v>223524</v>
      </c>
      <c r="AS27" s="186" t="s">
        <v>110</v>
      </c>
      <c r="AT27" s="187"/>
      <c r="AU27" s="141">
        <v>429246</v>
      </c>
      <c r="AV27" s="141">
        <v>206461</v>
      </c>
      <c r="AW27" s="141">
        <v>222785</v>
      </c>
      <c r="AX27" s="142">
        <v>1193</v>
      </c>
      <c r="BA27" s="186" t="s">
        <v>93</v>
      </c>
      <c r="BB27" s="187"/>
      <c r="BC27" s="141">
        <v>1363</v>
      </c>
      <c r="BD27" s="141">
        <v>587</v>
      </c>
      <c r="BE27" s="141">
        <v>776</v>
      </c>
      <c r="BF27" s="186" t="s">
        <v>93</v>
      </c>
      <c r="BG27" s="187"/>
      <c r="BH27" s="141">
        <v>1277</v>
      </c>
      <c r="BI27" s="141">
        <v>550</v>
      </c>
      <c r="BJ27" s="141">
        <v>727</v>
      </c>
      <c r="BK27" s="142">
        <v>86</v>
      </c>
      <c r="BN27" s="186" t="s">
        <v>110</v>
      </c>
      <c r="BO27" s="187"/>
      <c r="BP27" s="141">
        <v>982</v>
      </c>
      <c r="BQ27" s="141">
        <v>414</v>
      </c>
      <c r="BR27" s="141">
        <v>568</v>
      </c>
      <c r="BS27" s="186" t="s">
        <v>110</v>
      </c>
      <c r="BT27" s="187"/>
      <c r="BU27" s="141">
        <v>892</v>
      </c>
      <c r="BV27" s="141">
        <v>379</v>
      </c>
      <c r="BW27" s="141">
        <v>513</v>
      </c>
      <c r="BX27" s="142">
        <v>90</v>
      </c>
    </row>
    <row r="28" spans="1:76" ht="15" customHeight="1">
      <c r="A28" s="166"/>
      <c r="B28" s="150" t="s">
        <v>215</v>
      </c>
      <c r="C28" s="141">
        <v>378349</v>
      </c>
      <c r="D28" s="141">
        <v>174767</v>
      </c>
      <c r="E28" s="141">
        <v>203582</v>
      </c>
      <c r="F28" s="166"/>
      <c r="G28" s="150" t="s">
        <v>215</v>
      </c>
      <c r="H28" s="141">
        <v>376314</v>
      </c>
      <c r="I28" s="141">
        <v>173818</v>
      </c>
      <c r="J28" s="141">
        <v>202496</v>
      </c>
      <c r="K28" s="142">
        <v>2035</v>
      </c>
      <c r="N28" s="165"/>
      <c r="O28" s="148" t="s">
        <v>135</v>
      </c>
      <c r="P28" s="141">
        <v>159589</v>
      </c>
      <c r="Q28" s="141">
        <v>76798</v>
      </c>
      <c r="R28" s="141">
        <v>82791</v>
      </c>
      <c r="S28" s="165"/>
      <c r="T28" s="148" t="s">
        <v>135</v>
      </c>
      <c r="U28" s="141">
        <v>159337</v>
      </c>
      <c r="V28" s="141">
        <v>76719</v>
      </c>
      <c r="W28" s="141">
        <v>82618</v>
      </c>
      <c r="X28" s="142">
        <v>252</v>
      </c>
      <c r="AA28" s="166"/>
      <c r="AB28" s="150" t="s">
        <v>215</v>
      </c>
      <c r="AC28" s="141">
        <v>376986</v>
      </c>
      <c r="AD28" s="141">
        <v>174180</v>
      </c>
      <c r="AE28" s="141">
        <v>202806</v>
      </c>
      <c r="AF28" s="166"/>
      <c r="AG28" s="150" t="s">
        <v>215</v>
      </c>
      <c r="AH28" s="141">
        <v>375037</v>
      </c>
      <c r="AI28" s="141">
        <v>173268</v>
      </c>
      <c r="AJ28" s="141">
        <v>201769</v>
      </c>
      <c r="AK28" s="142">
        <v>1949</v>
      </c>
      <c r="AN28" s="165"/>
      <c r="AO28" s="148" t="s">
        <v>135</v>
      </c>
      <c r="AP28" s="141">
        <v>159106</v>
      </c>
      <c r="AQ28" s="141">
        <v>76588</v>
      </c>
      <c r="AR28" s="141">
        <v>82518</v>
      </c>
      <c r="AS28" s="165"/>
      <c r="AT28" s="148" t="s">
        <v>135</v>
      </c>
      <c r="AU28" s="141">
        <v>158907</v>
      </c>
      <c r="AV28" s="141">
        <v>76526</v>
      </c>
      <c r="AW28" s="141">
        <v>82381</v>
      </c>
      <c r="AX28" s="142">
        <v>199</v>
      </c>
      <c r="BA28" s="166"/>
      <c r="BB28" s="150" t="s">
        <v>215</v>
      </c>
      <c r="BC28" s="141">
        <v>1363</v>
      </c>
      <c r="BD28" s="141">
        <v>587</v>
      </c>
      <c r="BE28" s="141">
        <v>776</v>
      </c>
      <c r="BF28" s="166"/>
      <c r="BG28" s="150" t="s">
        <v>215</v>
      </c>
      <c r="BH28" s="141">
        <v>1277</v>
      </c>
      <c r="BI28" s="141">
        <v>550</v>
      </c>
      <c r="BJ28" s="141">
        <v>727</v>
      </c>
      <c r="BK28" s="142">
        <v>86</v>
      </c>
      <c r="BN28" s="165"/>
      <c r="BO28" s="148" t="s">
        <v>135</v>
      </c>
      <c r="BP28" s="141">
        <v>483</v>
      </c>
      <c r="BQ28" s="141">
        <v>210</v>
      </c>
      <c r="BR28" s="141">
        <v>273</v>
      </c>
      <c r="BS28" s="165"/>
      <c r="BT28" s="148" t="s">
        <v>135</v>
      </c>
      <c r="BU28" s="141">
        <v>430</v>
      </c>
      <c r="BV28" s="141">
        <v>193</v>
      </c>
      <c r="BW28" s="141">
        <v>237</v>
      </c>
      <c r="BX28" s="142">
        <v>53</v>
      </c>
    </row>
    <row r="29" spans="1:76" ht="15" customHeight="1">
      <c r="A29" s="186" t="s">
        <v>94</v>
      </c>
      <c r="B29" s="187"/>
      <c r="C29" s="141">
        <v>403168</v>
      </c>
      <c r="D29" s="141">
        <v>189099</v>
      </c>
      <c r="E29" s="141">
        <v>214069</v>
      </c>
      <c r="F29" s="186" t="s">
        <v>94</v>
      </c>
      <c r="G29" s="187"/>
      <c r="H29" s="141">
        <v>401200</v>
      </c>
      <c r="I29" s="141">
        <v>188110</v>
      </c>
      <c r="J29" s="141">
        <v>213090</v>
      </c>
      <c r="K29" s="142">
        <v>1968</v>
      </c>
      <c r="N29" s="167"/>
      <c r="O29" s="148" t="s">
        <v>136</v>
      </c>
      <c r="P29" s="141">
        <v>202300</v>
      </c>
      <c r="Q29" s="141">
        <v>97329</v>
      </c>
      <c r="R29" s="141">
        <v>104971</v>
      </c>
      <c r="S29" s="167"/>
      <c r="T29" s="148" t="s">
        <v>136</v>
      </c>
      <c r="U29" s="141">
        <v>201148</v>
      </c>
      <c r="V29" s="141">
        <v>96852</v>
      </c>
      <c r="W29" s="141">
        <v>104296</v>
      </c>
      <c r="X29" s="142">
        <v>1152</v>
      </c>
      <c r="AA29" s="186" t="s">
        <v>94</v>
      </c>
      <c r="AB29" s="187"/>
      <c r="AC29" s="141">
        <v>401916</v>
      </c>
      <c r="AD29" s="141">
        <v>188560</v>
      </c>
      <c r="AE29" s="141">
        <v>213356</v>
      </c>
      <c r="AF29" s="186" t="s">
        <v>94</v>
      </c>
      <c r="AG29" s="187"/>
      <c r="AH29" s="141">
        <v>400094</v>
      </c>
      <c r="AI29" s="141">
        <v>187645</v>
      </c>
      <c r="AJ29" s="141">
        <v>212449</v>
      </c>
      <c r="AK29" s="142">
        <v>1822</v>
      </c>
      <c r="AN29" s="167"/>
      <c r="AO29" s="148" t="s">
        <v>136</v>
      </c>
      <c r="AP29" s="141">
        <v>201920</v>
      </c>
      <c r="AQ29" s="141">
        <v>97175</v>
      </c>
      <c r="AR29" s="141">
        <v>104745</v>
      </c>
      <c r="AS29" s="167"/>
      <c r="AT29" s="148" t="s">
        <v>136</v>
      </c>
      <c r="AU29" s="141">
        <v>200811</v>
      </c>
      <c r="AV29" s="141">
        <v>96721</v>
      </c>
      <c r="AW29" s="141">
        <v>104090</v>
      </c>
      <c r="AX29" s="142">
        <v>1109</v>
      </c>
      <c r="BA29" s="186" t="s">
        <v>94</v>
      </c>
      <c r="BB29" s="187"/>
      <c r="BC29" s="141">
        <v>1252</v>
      </c>
      <c r="BD29" s="141">
        <v>539</v>
      </c>
      <c r="BE29" s="141">
        <v>713</v>
      </c>
      <c r="BF29" s="186" t="s">
        <v>94</v>
      </c>
      <c r="BG29" s="187"/>
      <c r="BH29" s="141">
        <v>1106</v>
      </c>
      <c r="BI29" s="141">
        <v>465</v>
      </c>
      <c r="BJ29" s="141">
        <v>641</v>
      </c>
      <c r="BK29" s="142">
        <v>146</v>
      </c>
      <c r="BN29" s="167"/>
      <c r="BO29" s="148" t="s">
        <v>136</v>
      </c>
      <c r="BP29" s="141">
        <v>380</v>
      </c>
      <c r="BQ29" s="141">
        <v>154</v>
      </c>
      <c r="BR29" s="141">
        <v>226</v>
      </c>
      <c r="BS29" s="167"/>
      <c r="BT29" s="148" t="s">
        <v>136</v>
      </c>
      <c r="BU29" s="141">
        <v>337</v>
      </c>
      <c r="BV29" s="141">
        <v>131</v>
      </c>
      <c r="BW29" s="141">
        <v>206</v>
      </c>
      <c r="BX29" s="142">
        <v>43</v>
      </c>
    </row>
    <row r="30" spans="1:76" ht="15" customHeight="1">
      <c r="A30" s="149"/>
      <c r="B30" s="150" t="s">
        <v>216</v>
      </c>
      <c r="C30" s="141">
        <v>403168</v>
      </c>
      <c r="D30" s="141">
        <v>189099</v>
      </c>
      <c r="E30" s="141">
        <v>214069</v>
      </c>
      <c r="F30" s="149"/>
      <c r="G30" s="150" t="s">
        <v>216</v>
      </c>
      <c r="H30" s="141">
        <v>401200</v>
      </c>
      <c r="I30" s="141">
        <v>188110</v>
      </c>
      <c r="J30" s="141">
        <v>213090</v>
      </c>
      <c r="K30" s="142">
        <v>1968</v>
      </c>
      <c r="N30" s="167"/>
      <c r="O30" s="148" t="s">
        <v>137</v>
      </c>
      <c r="P30" s="141">
        <v>69532</v>
      </c>
      <c r="Q30" s="141">
        <v>33202</v>
      </c>
      <c r="R30" s="141">
        <v>36330</v>
      </c>
      <c r="S30" s="167"/>
      <c r="T30" s="148" t="s">
        <v>137</v>
      </c>
      <c r="U30" s="141">
        <v>69653</v>
      </c>
      <c r="V30" s="141">
        <v>33269</v>
      </c>
      <c r="W30" s="141">
        <v>36384</v>
      </c>
      <c r="X30" s="142">
        <v>-121</v>
      </c>
      <c r="AA30" s="149"/>
      <c r="AB30" s="150" t="s">
        <v>216</v>
      </c>
      <c r="AC30" s="141">
        <v>401916</v>
      </c>
      <c r="AD30" s="141">
        <v>188560</v>
      </c>
      <c r="AE30" s="141">
        <v>213356</v>
      </c>
      <c r="AF30" s="149"/>
      <c r="AG30" s="150" t="s">
        <v>216</v>
      </c>
      <c r="AH30" s="141">
        <v>400094</v>
      </c>
      <c r="AI30" s="141">
        <v>187645</v>
      </c>
      <c r="AJ30" s="141">
        <v>212449</v>
      </c>
      <c r="AK30" s="142">
        <v>1822</v>
      </c>
      <c r="AN30" s="167"/>
      <c r="AO30" s="148" t="s">
        <v>137</v>
      </c>
      <c r="AP30" s="141">
        <v>69413</v>
      </c>
      <c r="AQ30" s="141">
        <v>33152</v>
      </c>
      <c r="AR30" s="141">
        <v>36261</v>
      </c>
      <c r="AS30" s="167"/>
      <c r="AT30" s="148" t="s">
        <v>137</v>
      </c>
      <c r="AU30" s="141">
        <v>69528</v>
      </c>
      <c r="AV30" s="141">
        <v>33214</v>
      </c>
      <c r="AW30" s="141">
        <v>36314</v>
      </c>
      <c r="AX30" s="142">
        <v>-115</v>
      </c>
      <c r="BA30" s="149"/>
      <c r="BB30" s="150" t="s">
        <v>216</v>
      </c>
      <c r="BC30" s="141">
        <v>1252</v>
      </c>
      <c r="BD30" s="141">
        <v>539</v>
      </c>
      <c r="BE30" s="141">
        <v>713</v>
      </c>
      <c r="BF30" s="149"/>
      <c r="BG30" s="150" t="s">
        <v>216</v>
      </c>
      <c r="BH30" s="141">
        <v>1106</v>
      </c>
      <c r="BI30" s="141">
        <v>465</v>
      </c>
      <c r="BJ30" s="141">
        <v>641</v>
      </c>
      <c r="BK30" s="142">
        <v>146</v>
      </c>
      <c r="BN30" s="167"/>
      <c r="BO30" s="148" t="s">
        <v>137</v>
      </c>
      <c r="BP30" s="141">
        <v>119</v>
      </c>
      <c r="BQ30" s="141">
        <v>50</v>
      </c>
      <c r="BR30" s="141">
        <v>69</v>
      </c>
      <c r="BS30" s="167"/>
      <c r="BT30" s="148" t="s">
        <v>137</v>
      </c>
      <c r="BU30" s="141">
        <v>125</v>
      </c>
      <c r="BV30" s="141">
        <v>55</v>
      </c>
      <c r="BW30" s="141">
        <v>70</v>
      </c>
      <c r="BX30" s="142">
        <v>-6</v>
      </c>
    </row>
    <row r="31" spans="1:76" ht="15" customHeight="1">
      <c r="A31" s="186" t="s">
        <v>95</v>
      </c>
      <c r="B31" s="187"/>
      <c r="C31" s="141">
        <v>403831</v>
      </c>
      <c r="D31" s="141">
        <v>188064</v>
      </c>
      <c r="E31" s="141">
        <v>215767</v>
      </c>
      <c r="F31" s="186" t="s">
        <v>95</v>
      </c>
      <c r="G31" s="187"/>
      <c r="H31" s="141">
        <v>403937</v>
      </c>
      <c r="I31" s="141">
        <v>188137</v>
      </c>
      <c r="J31" s="141">
        <v>215800</v>
      </c>
      <c r="K31" s="142">
        <v>-106</v>
      </c>
      <c r="N31" s="186" t="s">
        <v>111</v>
      </c>
      <c r="O31" s="187"/>
      <c r="P31" s="141">
        <v>361838</v>
      </c>
      <c r="Q31" s="141">
        <v>174881</v>
      </c>
      <c r="R31" s="141">
        <v>186957</v>
      </c>
      <c r="S31" s="186" t="s">
        <v>111</v>
      </c>
      <c r="T31" s="187"/>
      <c r="U31" s="141">
        <v>362328</v>
      </c>
      <c r="V31" s="141">
        <v>175330</v>
      </c>
      <c r="W31" s="141">
        <v>186998</v>
      </c>
      <c r="X31" s="142">
        <v>-490</v>
      </c>
      <c r="AA31" s="186" t="s">
        <v>95</v>
      </c>
      <c r="AB31" s="187"/>
      <c r="AC31" s="141">
        <v>401533</v>
      </c>
      <c r="AD31" s="141">
        <v>187138</v>
      </c>
      <c r="AE31" s="141">
        <v>214395</v>
      </c>
      <c r="AF31" s="186" t="s">
        <v>95</v>
      </c>
      <c r="AG31" s="187"/>
      <c r="AH31" s="141">
        <v>401867</v>
      </c>
      <c r="AI31" s="141">
        <v>187291</v>
      </c>
      <c r="AJ31" s="141">
        <v>214576</v>
      </c>
      <c r="AK31" s="142">
        <v>-334</v>
      </c>
      <c r="AN31" s="186" t="s">
        <v>111</v>
      </c>
      <c r="AO31" s="187"/>
      <c r="AP31" s="141">
        <v>361336</v>
      </c>
      <c r="AQ31" s="141">
        <v>174695</v>
      </c>
      <c r="AR31" s="141">
        <v>186641</v>
      </c>
      <c r="AS31" s="186" t="s">
        <v>111</v>
      </c>
      <c r="AT31" s="187"/>
      <c r="AU31" s="141">
        <v>361865</v>
      </c>
      <c r="AV31" s="141">
        <v>175157</v>
      </c>
      <c r="AW31" s="141">
        <v>186708</v>
      </c>
      <c r="AX31" s="142">
        <v>-529</v>
      </c>
      <c r="BA31" s="186" t="s">
        <v>95</v>
      </c>
      <c r="BB31" s="187"/>
      <c r="BC31" s="141">
        <v>2298</v>
      </c>
      <c r="BD31" s="141">
        <v>926</v>
      </c>
      <c r="BE31" s="141">
        <v>1372</v>
      </c>
      <c r="BF31" s="186" t="s">
        <v>95</v>
      </c>
      <c r="BG31" s="187"/>
      <c r="BH31" s="141">
        <v>2070</v>
      </c>
      <c r="BI31" s="141">
        <v>846</v>
      </c>
      <c r="BJ31" s="141">
        <v>1224</v>
      </c>
      <c r="BK31" s="142">
        <v>228</v>
      </c>
      <c r="BN31" s="186" t="s">
        <v>111</v>
      </c>
      <c r="BO31" s="187"/>
      <c r="BP31" s="141">
        <v>502</v>
      </c>
      <c r="BQ31" s="141">
        <v>186</v>
      </c>
      <c r="BR31" s="141">
        <v>316</v>
      </c>
      <c r="BS31" s="186" t="s">
        <v>111</v>
      </c>
      <c r="BT31" s="187"/>
      <c r="BU31" s="141">
        <v>463</v>
      </c>
      <c r="BV31" s="141">
        <v>173</v>
      </c>
      <c r="BW31" s="141">
        <v>290</v>
      </c>
      <c r="BX31" s="142">
        <v>39</v>
      </c>
    </row>
    <row r="32" spans="1:76" ht="15" customHeight="1">
      <c r="A32" s="165"/>
      <c r="B32" s="148" t="s">
        <v>204</v>
      </c>
      <c r="C32" s="141">
        <v>209985</v>
      </c>
      <c r="D32" s="141">
        <v>96543</v>
      </c>
      <c r="E32" s="141">
        <v>113442</v>
      </c>
      <c r="F32" s="165"/>
      <c r="G32" s="148" t="s">
        <v>204</v>
      </c>
      <c r="H32" s="141">
        <v>209152</v>
      </c>
      <c r="I32" s="141">
        <v>96140</v>
      </c>
      <c r="J32" s="141">
        <v>113012</v>
      </c>
      <c r="K32" s="142">
        <v>833</v>
      </c>
      <c r="N32" s="165"/>
      <c r="O32" s="148" t="s">
        <v>138</v>
      </c>
      <c r="P32" s="141">
        <v>361838</v>
      </c>
      <c r="Q32" s="141">
        <v>174881</v>
      </c>
      <c r="R32" s="141">
        <v>186957</v>
      </c>
      <c r="S32" s="165"/>
      <c r="T32" s="148" t="s">
        <v>138</v>
      </c>
      <c r="U32" s="141">
        <v>362328</v>
      </c>
      <c r="V32" s="141">
        <v>175330</v>
      </c>
      <c r="W32" s="141">
        <v>186998</v>
      </c>
      <c r="X32" s="142">
        <v>-490</v>
      </c>
      <c r="AA32" s="165"/>
      <c r="AB32" s="148" t="s">
        <v>204</v>
      </c>
      <c r="AC32" s="141">
        <v>208727</v>
      </c>
      <c r="AD32" s="141">
        <v>96028</v>
      </c>
      <c r="AE32" s="141">
        <v>112699</v>
      </c>
      <c r="AF32" s="165"/>
      <c r="AG32" s="148" t="s">
        <v>204</v>
      </c>
      <c r="AH32" s="141">
        <v>208023</v>
      </c>
      <c r="AI32" s="141">
        <v>95673</v>
      </c>
      <c r="AJ32" s="141">
        <v>112350</v>
      </c>
      <c r="AK32" s="142">
        <v>704</v>
      </c>
      <c r="AN32" s="165"/>
      <c r="AO32" s="148" t="s">
        <v>138</v>
      </c>
      <c r="AP32" s="141">
        <v>361336</v>
      </c>
      <c r="AQ32" s="141">
        <v>174695</v>
      </c>
      <c r="AR32" s="141">
        <v>186641</v>
      </c>
      <c r="AS32" s="165"/>
      <c r="AT32" s="148" t="s">
        <v>138</v>
      </c>
      <c r="AU32" s="141">
        <v>361865</v>
      </c>
      <c r="AV32" s="141">
        <v>175157</v>
      </c>
      <c r="AW32" s="141">
        <v>186708</v>
      </c>
      <c r="AX32" s="142">
        <v>-529</v>
      </c>
      <c r="BA32" s="165"/>
      <c r="BB32" s="148" t="s">
        <v>204</v>
      </c>
      <c r="BC32" s="141">
        <v>1258</v>
      </c>
      <c r="BD32" s="141">
        <v>515</v>
      </c>
      <c r="BE32" s="141">
        <v>743</v>
      </c>
      <c r="BF32" s="165"/>
      <c r="BG32" s="148" t="s">
        <v>204</v>
      </c>
      <c r="BH32" s="141">
        <v>1129</v>
      </c>
      <c r="BI32" s="141">
        <v>467</v>
      </c>
      <c r="BJ32" s="141">
        <v>662</v>
      </c>
      <c r="BK32" s="142">
        <v>129</v>
      </c>
      <c r="BN32" s="165"/>
      <c r="BO32" s="148" t="s">
        <v>138</v>
      </c>
      <c r="BP32" s="141">
        <v>502</v>
      </c>
      <c r="BQ32" s="141">
        <v>186</v>
      </c>
      <c r="BR32" s="141">
        <v>316</v>
      </c>
      <c r="BS32" s="165"/>
      <c r="BT32" s="148" t="s">
        <v>138</v>
      </c>
      <c r="BU32" s="141">
        <v>463</v>
      </c>
      <c r="BV32" s="141">
        <v>173</v>
      </c>
      <c r="BW32" s="141">
        <v>290</v>
      </c>
      <c r="BX32" s="142">
        <v>39</v>
      </c>
    </row>
    <row r="33" spans="1:76" ht="15" customHeight="1">
      <c r="A33" s="167"/>
      <c r="B33" s="148" t="s">
        <v>116</v>
      </c>
      <c r="C33" s="141">
        <v>193846</v>
      </c>
      <c r="D33" s="141">
        <v>91521</v>
      </c>
      <c r="E33" s="141">
        <v>102325</v>
      </c>
      <c r="F33" s="167"/>
      <c r="G33" s="148" t="s">
        <v>116</v>
      </c>
      <c r="H33" s="141">
        <v>194785</v>
      </c>
      <c r="I33" s="141">
        <v>91997</v>
      </c>
      <c r="J33" s="141">
        <v>102788</v>
      </c>
      <c r="K33" s="142">
        <v>-939</v>
      </c>
      <c r="N33" s="186" t="s">
        <v>112</v>
      </c>
      <c r="O33" s="187"/>
      <c r="P33" s="141">
        <v>380090</v>
      </c>
      <c r="Q33" s="141">
        <v>189262</v>
      </c>
      <c r="R33" s="141">
        <v>190828</v>
      </c>
      <c r="S33" s="186" t="s">
        <v>112</v>
      </c>
      <c r="T33" s="187"/>
      <c r="U33" s="141">
        <v>381122</v>
      </c>
      <c r="V33" s="141">
        <v>189809</v>
      </c>
      <c r="W33" s="141">
        <v>191313</v>
      </c>
      <c r="X33" s="142">
        <v>-1032</v>
      </c>
      <c r="AA33" s="167"/>
      <c r="AB33" s="148" t="s">
        <v>116</v>
      </c>
      <c r="AC33" s="141">
        <v>192806</v>
      </c>
      <c r="AD33" s="141">
        <v>91110</v>
      </c>
      <c r="AE33" s="141">
        <v>101696</v>
      </c>
      <c r="AF33" s="167"/>
      <c r="AG33" s="148" t="s">
        <v>116</v>
      </c>
      <c r="AH33" s="141">
        <v>193844</v>
      </c>
      <c r="AI33" s="141">
        <v>91618</v>
      </c>
      <c r="AJ33" s="141">
        <v>102226</v>
      </c>
      <c r="AK33" s="142">
        <v>-1038</v>
      </c>
      <c r="AN33" s="186" t="s">
        <v>112</v>
      </c>
      <c r="AO33" s="187"/>
      <c r="AP33" s="141">
        <v>379648</v>
      </c>
      <c r="AQ33" s="141">
        <v>189095</v>
      </c>
      <c r="AR33" s="141">
        <v>190553</v>
      </c>
      <c r="AS33" s="186" t="s">
        <v>112</v>
      </c>
      <c r="AT33" s="187"/>
      <c r="AU33" s="141">
        <v>380720</v>
      </c>
      <c r="AV33" s="141">
        <v>189658</v>
      </c>
      <c r="AW33" s="141">
        <v>191062</v>
      </c>
      <c r="AX33" s="142">
        <v>-1072</v>
      </c>
      <c r="BA33" s="167"/>
      <c r="BB33" s="148" t="s">
        <v>116</v>
      </c>
      <c r="BC33" s="141">
        <v>1040</v>
      </c>
      <c r="BD33" s="141">
        <v>411</v>
      </c>
      <c r="BE33" s="141">
        <v>629</v>
      </c>
      <c r="BF33" s="167"/>
      <c r="BG33" s="148" t="s">
        <v>116</v>
      </c>
      <c r="BH33" s="141">
        <v>941</v>
      </c>
      <c r="BI33" s="141">
        <v>379</v>
      </c>
      <c r="BJ33" s="141">
        <v>562</v>
      </c>
      <c r="BK33" s="142">
        <v>99</v>
      </c>
      <c r="BN33" s="186" t="s">
        <v>112</v>
      </c>
      <c r="BO33" s="187"/>
      <c r="BP33" s="141">
        <v>442</v>
      </c>
      <c r="BQ33" s="141">
        <v>167</v>
      </c>
      <c r="BR33" s="141">
        <v>275</v>
      </c>
      <c r="BS33" s="186" t="s">
        <v>112</v>
      </c>
      <c r="BT33" s="187"/>
      <c r="BU33" s="141">
        <v>402</v>
      </c>
      <c r="BV33" s="141">
        <v>151</v>
      </c>
      <c r="BW33" s="141">
        <v>251</v>
      </c>
      <c r="BX33" s="142">
        <v>40</v>
      </c>
    </row>
    <row r="34" spans="1:76" ht="15" customHeight="1">
      <c r="A34" s="186" t="s">
        <v>96</v>
      </c>
      <c r="B34" s="187"/>
      <c r="C34" s="141">
        <v>392742</v>
      </c>
      <c r="D34" s="141">
        <v>185657</v>
      </c>
      <c r="E34" s="141">
        <v>207085</v>
      </c>
      <c r="F34" s="186" t="s">
        <v>96</v>
      </c>
      <c r="G34" s="187"/>
      <c r="H34" s="141">
        <v>391729</v>
      </c>
      <c r="I34" s="141">
        <v>184918</v>
      </c>
      <c r="J34" s="141">
        <v>206811</v>
      </c>
      <c r="K34" s="142">
        <v>1013</v>
      </c>
      <c r="N34" s="149"/>
      <c r="O34" s="150" t="s">
        <v>226</v>
      </c>
      <c r="P34" s="141">
        <v>380090</v>
      </c>
      <c r="Q34" s="141">
        <v>189262</v>
      </c>
      <c r="R34" s="141">
        <v>190828</v>
      </c>
      <c r="S34" s="149"/>
      <c r="T34" s="150" t="s">
        <v>226</v>
      </c>
      <c r="U34" s="141">
        <v>381122</v>
      </c>
      <c r="V34" s="141">
        <v>189809</v>
      </c>
      <c r="W34" s="141">
        <v>191313</v>
      </c>
      <c r="X34" s="142">
        <v>-1032</v>
      </c>
      <c r="AA34" s="186" t="s">
        <v>96</v>
      </c>
      <c r="AB34" s="187"/>
      <c r="AC34" s="141">
        <v>391574</v>
      </c>
      <c r="AD34" s="141">
        <v>185152</v>
      </c>
      <c r="AE34" s="141">
        <v>206422</v>
      </c>
      <c r="AF34" s="186" t="s">
        <v>96</v>
      </c>
      <c r="AG34" s="187"/>
      <c r="AH34" s="141">
        <v>390653</v>
      </c>
      <c r="AI34" s="141">
        <v>184459</v>
      </c>
      <c r="AJ34" s="141">
        <v>206194</v>
      </c>
      <c r="AK34" s="142">
        <v>921</v>
      </c>
      <c r="AN34" s="149"/>
      <c r="AO34" s="150" t="s">
        <v>226</v>
      </c>
      <c r="AP34" s="141">
        <v>379648</v>
      </c>
      <c r="AQ34" s="141">
        <v>189095</v>
      </c>
      <c r="AR34" s="141">
        <v>190553</v>
      </c>
      <c r="AS34" s="149"/>
      <c r="AT34" s="150" t="s">
        <v>226</v>
      </c>
      <c r="AU34" s="141">
        <v>380720</v>
      </c>
      <c r="AV34" s="141">
        <v>189658</v>
      </c>
      <c r="AW34" s="141">
        <v>191062</v>
      </c>
      <c r="AX34" s="142">
        <v>-1072</v>
      </c>
      <c r="BA34" s="186" t="s">
        <v>96</v>
      </c>
      <c r="BB34" s="187"/>
      <c r="BC34" s="141">
        <v>1168</v>
      </c>
      <c r="BD34" s="141">
        <v>505</v>
      </c>
      <c r="BE34" s="141">
        <v>663</v>
      </c>
      <c r="BF34" s="186" t="s">
        <v>96</v>
      </c>
      <c r="BG34" s="187"/>
      <c r="BH34" s="141">
        <v>1076</v>
      </c>
      <c r="BI34" s="141">
        <v>459</v>
      </c>
      <c r="BJ34" s="141">
        <v>617</v>
      </c>
      <c r="BK34" s="142">
        <v>92</v>
      </c>
      <c r="BN34" s="149"/>
      <c r="BO34" s="150" t="s">
        <v>226</v>
      </c>
      <c r="BP34" s="141">
        <v>442</v>
      </c>
      <c r="BQ34" s="141">
        <v>167</v>
      </c>
      <c r="BR34" s="141">
        <v>275</v>
      </c>
      <c r="BS34" s="149"/>
      <c r="BT34" s="150" t="s">
        <v>226</v>
      </c>
      <c r="BU34" s="141">
        <v>402</v>
      </c>
      <c r="BV34" s="141">
        <v>151</v>
      </c>
      <c r="BW34" s="141">
        <v>251</v>
      </c>
      <c r="BX34" s="142">
        <v>40</v>
      </c>
    </row>
    <row r="35" spans="1:76" ht="15" customHeight="1">
      <c r="A35" s="149"/>
      <c r="B35" s="148" t="s">
        <v>217</v>
      </c>
      <c r="C35" s="141">
        <v>392742</v>
      </c>
      <c r="D35" s="141">
        <v>185657</v>
      </c>
      <c r="E35" s="141">
        <v>207085</v>
      </c>
      <c r="F35" s="149"/>
      <c r="G35" s="148" t="s">
        <v>217</v>
      </c>
      <c r="H35" s="141">
        <v>391729</v>
      </c>
      <c r="I35" s="141">
        <v>184918</v>
      </c>
      <c r="J35" s="141">
        <v>206811</v>
      </c>
      <c r="K35" s="142">
        <v>1013</v>
      </c>
      <c r="N35" s="186" t="s">
        <v>113</v>
      </c>
      <c r="O35" s="187"/>
      <c r="P35" s="141">
        <v>410083</v>
      </c>
      <c r="Q35" s="141">
        <v>204563</v>
      </c>
      <c r="R35" s="141">
        <v>205520</v>
      </c>
      <c r="S35" s="186" t="s">
        <v>113</v>
      </c>
      <c r="T35" s="187"/>
      <c r="U35" s="141">
        <v>411732</v>
      </c>
      <c r="V35" s="141">
        <v>205650</v>
      </c>
      <c r="W35" s="141">
        <v>206082</v>
      </c>
      <c r="X35" s="142">
        <v>-1649</v>
      </c>
      <c r="AA35" s="149"/>
      <c r="AB35" s="148" t="s">
        <v>217</v>
      </c>
      <c r="AC35" s="141">
        <v>391574</v>
      </c>
      <c r="AD35" s="141">
        <v>185152</v>
      </c>
      <c r="AE35" s="141">
        <v>206422</v>
      </c>
      <c r="AF35" s="149"/>
      <c r="AG35" s="148" t="s">
        <v>217</v>
      </c>
      <c r="AH35" s="141">
        <v>390653</v>
      </c>
      <c r="AI35" s="141">
        <v>184459</v>
      </c>
      <c r="AJ35" s="141">
        <v>206194</v>
      </c>
      <c r="AK35" s="142">
        <v>921</v>
      </c>
      <c r="AN35" s="186" t="s">
        <v>113</v>
      </c>
      <c r="AO35" s="187"/>
      <c r="AP35" s="141">
        <v>409650</v>
      </c>
      <c r="AQ35" s="141">
        <v>204401</v>
      </c>
      <c r="AR35" s="141">
        <v>205249</v>
      </c>
      <c r="AS35" s="186" t="s">
        <v>113</v>
      </c>
      <c r="AT35" s="187"/>
      <c r="AU35" s="141">
        <v>411320</v>
      </c>
      <c r="AV35" s="141">
        <v>205497</v>
      </c>
      <c r="AW35" s="141">
        <v>205823</v>
      </c>
      <c r="AX35" s="142">
        <v>-1670</v>
      </c>
      <c r="BA35" s="149"/>
      <c r="BB35" s="148" t="s">
        <v>217</v>
      </c>
      <c r="BC35" s="141">
        <v>1168</v>
      </c>
      <c r="BD35" s="141">
        <v>505</v>
      </c>
      <c r="BE35" s="141">
        <v>663</v>
      </c>
      <c r="BF35" s="149"/>
      <c r="BG35" s="148" t="s">
        <v>217</v>
      </c>
      <c r="BH35" s="141">
        <v>1076</v>
      </c>
      <c r="BI35" s="141">
        <v>459</v>
      </c>
      <c r="BJ35" s="141">
        <v>617</v>
      </c>
      <c r="BK35" s="142">
        <v>92</v>
      </c>
      <c r="BN35" s="186" t="s">
        <v>113</v>
      </c>
      <c r="BO35" s="187"/>
      <c r="BP35" s="141">
        <v>433</v>
      </c>
      <c r="BQ35" s="141">
        <v>162</v>
      </c>
      <c r="BR35" s="141">
        <v>271</v>
      </c>
      <c r="BS35" s="186" t="s">
        <v>113</v>
      </c>
      <c r="BT35" s="187"/>
      <c r="BU35" s="141">
        <v>412</v>
      </c>
      <c r="BV35" s="141">
        <v>153</v>
      </c>
      <c r="BW35" s="141">
        <v>259</v>
      </c>
      <c r="BX35" s="142">
        <v>21</v>
      </c>
    </row>
    <row r="36" spans="1:76" ht="15" customHeight="1">
      <c r="A36" s="186" t="s">
        <v>97</v>
      </c>
      <c r="B36" s="187"/>
      <c r="C36" s="141">
        <v>309158</v>
      </c>
      <c r="D36" s="141">
        <v>147804</v>
      </c>
      <c r="E36" s="141">
        <v>161354</v>
      </c>
      <c r="F36" s="186" t="s">
        <v>97</v>
      </c>
      <c r="G36" s="187"/>
      <c r="H36" s="141">
        <v>308563</v>
      </c>
      <c r="I36" s="141">
        <v>147530</v>
      </c>
      <c r="J36" s="141">
        <v>161033</v>
      </c>
      <c r="K36" s="142">
        <v>595</v>
      </c>
      <c r="N36" s="165"/>
      <c r="O36" s="148" t="s">
        <v>139</v>
      </c>
      <c r="P36" s="141">
        <v>110804</v>
      </c>
      <c r="Q36" s="141">
        <v>55631</v>
      </c>
      <c r="R36" s="141">
        <v>55173</v>
      </c>
      <c r="S36" s="165"/>
      <c r="T36" s="148" t="s">
        <v>139</v>
      </c>
      <c r="U36" s="141">
        <v>111426</v>
      </c>
      <c r="V36" s="141">
        <v>55974</v>
      </c>
      <c r="W36" s="141">
        <v>55452</v>
      </c>
      <c r="X36" s="142">
        <v>-622</v>
      </c>
      <c r="AA36" s="186" t="s">
        <v>97</v>
      </c>
      <c r="AB36" s="187"/>
      <c r="AC36" s="141">
        <v>308660</v>
      </c>
      <c r="AD36" s="141">
        <v>147599</v>
      </c>
      <c r="AE36" s="141">
        <v>161061</v>
      </c>
      <c r="AF36" s="186" t="s">
        <v>97</v>
      </c>
      <c r="AG36" s="187"/>
      <c r="AH36" s="141">
        <v>308109</v>
      </c>
      <c r="AI36" s="141">
        <v>147339</v>
      </c>
      <c r="AJ36" s="141">
        <v>160770</v>
      </c>
      <c r="AK36" s="142">
        <v>551</v>
      </c>
      <c r="AN36" s="165"/>
      <c r="AO36" s="148" t="s">
        <v>139</v>
      </c>
      <c r="AP36" s="141">
        <v>110703</v>
      </c>
      <c r="AQ36" s="141">
        <v>55594</v>
      </c>
      <c r="AR36" s="141">
        <v>55109</v>
      </c>
      <c r="AS36" s="165"/>
      <c r="AT36" s="148" t="s">
        <v>139</v>
      </c>
      <c r="AU36" s="141">
        <v>111325</v>
      </c>
      <c r="AV36" s="141">
        <v>55936</v>
      </c>
      <c r="AW36" s="141">
        <v>55389</v>
      </c>
      <c r="AX36" s="142">
        <v>-622</v>
      </c>
      <c r="BA36" s="186" t="s">
        <v>97</v>
      </c>
      <c r="BB36" s="187"/>
      <c r="BC36" s="141">
        <v>498</v>
      </c>
      <c r="BD36" s="141">
        <v>205</v>
      </c>
      <c r="BE36" s="141">
        <v>293</v>
      </c>
      <c r="BF36" s="186" t="s">
        <v>97</v>
      </c>
      <c r="BG36" s="187"/>
      <c r="BH36" s="141">
        <v>454</v>
      </c>
      <c r="BI36" s="141">
        <v>191</v>
      </c>
      <c r="BJ36" s="141">
        <v>263</v>
      </c>
      <c r="BK36" s="142">
        <v>44</v>
      </c>
      <c r="BN36" s="165"/>
      <c r="BO36" s="148" t="s">
        <v>139</v>
      </c>
      <c r="BP36" s="141">
        <v>101</v>
      </c>
      <c r="BQ36" s="141">
        <v>37</v>
      </c>
      <c r="BR36" s="141">
        <v>64</v>
      </c>
      <c r="BS36" s="165"/>
      <c r="BT36" s="148" t="s">
        <v>139</v>
      </c>
      <c r="BU36" s="141">
        <v>101</v>
      </c>
      <c r="BV36" s="141">
        <v>38</v>
      </c>
      <c r="BW36" s="141">
        <v>63</v>
      </c>
      <c r="BX36" s="142">
        <v>0</v>
      </c>
    </row>
    <row r="37" spans="1:76" ht="15" customHeight="1">
      <c r="A37" s="149"/>
      <c r="B37" s="148" t="s">
        <v>218</v>
      </c>
      <c r="C37" s="141">
        <v>309158</v>
      </c>
      <c r="D37" s="141">
        <v>147804</v>
      </c>
      <c r="E37" s="141">
        <v>161354</v>
      </c>
      <c r="F37" s="149"/>
      <c r="G37" s="148" t="s">
        <v>218</v>
      </c>
      <c r="H37" s="141">
        <v>308563</v>
      </c>
      <c r="I37" s="141">
        <v>147530</v>
      </c>
      <c r="J37" s="141">
        <v>161033</v>
      </c>
      <c r="K37" s="142">
        <v>595</v>
      </c>
      <c r="N37" s="167"/>
      <c r="O37" s="148" t="s">
        <v>173</v>
      </c>
      <c r="P37" s="141">
        <v>96133</v>
      </c>
      <c r="Q37" s="141">
        <v>47653</v>
      </c>
      <c r="R37" s="141">
        <v>48480</v>
      </c>
      <c r="S37" s="167"/>
      <c r="T37" s="148" t="s">
        <v>173</v>
      </c>
      <c r="U37" s="141">
        <v>95468</v>
      </c>
      <c r="V37" s="141">
        <v>47358</v>
      </c>
      <c r="W37" s="141">
        <v>48110</v>
      </c>
      <c r="X37" s="142">
        <v>665</v>
      </c>
      <c r="AA37" s="149"/>
      <c r="AB37" s="148" t="s">
        <v>218</v>
      </c>
      <c r="AC37" s="141">
        <v>308660</v>
      </c>
      <c r="AD37" s="141">
        <v>147599</v>
      </c>
      <c r="AE37" s="141">
        <v>161061</v>
      </c>
      <c r="AF37" s="149"/>
      <c r="AG37" s="148" t="s">
        <v>218</v>
      </c>
      <c r="AH37" s="141">
        <v>308109</v>
      </c>
      <c r="AI37" s="141">
        <v>147339</v>
      </c>
      <c r="AJ37" s="141">
        <v>160770</v>
      </c>
      <c r="AK37" s="142">
        <v>551</v>
      </c>
      <c r="AN37" s="167"/>
      <c r="AO37" s="148" t="s">
        <v>173</v>
      </c>
      <c r="AP37" s="141">
        <v>96018</v>
      </c>
      <c r="AQ37" s="141">
        <v>47599</v>
      </c>
      <c r="AR37" s="141">
        <v>48419</v>
      </c>
      <c r="AS37" s="167"/>
      <c r="AT37" s="148" t="s">
        <v>173</v>
      </c>
      <c r="AU37" s="141">
        <v>95362</v>
      </c>
      <c r="AV37" s="141">
        <v>47311</v>
      </c>
      <c r="AW37" s="141">
        <v>48051</v>
      </c>
      <c r="AX37" s="142">
        <v>656</v>
      </c>
      <c r="BA37" s="149"/>
      <c r="BB37" s="148" t="s">
        <v>218</v>
      </c>
      <c r="BC37" s="141">
        <v>498</v>
      </c>
      <c r="BD37" s="141">
        <v>205</v>
      </c>
      <c r="BE37" s="141">
        <v>293</v>
      </c>
      <c r="BF37" s="149"/>
      <c r="BG37" s="148" t="s">
        <v>218</v>
      </c>
      <c r="BH37" s="141">
        <v>454</v>
      </c>
      <c r="BI37" s="141">
        <v>191</v>
      </c>
      <c r="BJ37" s="141">
        <v>263</v>
      </c>
      <c r="BK37" s="142">
        <v>44</v>
      </c>
      <c r="BN37" s="167"/>
      <c r="BO37" s="148" t="s">
        <v>173</v>
      </c>
      <c r="BP37" s="141">
        <v>115</v>
      </c>
      <c r="BQ37" s="141">
        <v>54</v>
      </c>
      <c r="BR37" s="141">
        <v>61</v>
      </c>
      <c r="BS37" s="167"/>
      <c r="BT37" s="148" t="s">
        <v>173</v>
      </c>
      <c r="BU37" s="141">
        <v>106</v>
      </c>
      <c r="BV37" s="141">
        <v>47</v>
      </c>
      <c r="BW37" s="141">
        <v>59</v>
      </c>
      <c r="BX37" s="142">
        <v>9</v>
      </c>
    </row>
    <row r="38" spans="1:76" ht="15" customHeight="1">
      <c r="A38" s="186" t="s">
        <v>98</v>
      </c>
      <c r="B38" s="187"/>
      <c r="C38" s="141">
        <v>419287</v>
      </c>
      <c r="D38" s="141">
        <v>203252</v>
      </c>
      <c r="E38" s="141">
        <v>216035</v>
      </c>
      <c r="F38" s="186" t="s">
        <v>98</v>
      </c>
      <c r="G38" s="187"/>
      <c r="H38" s="141">
        <v>420281</v>
      </c>
      <c r="I38" s="141">
        <v>203881</v>
      </c>
      <c r="J38" s="141">
        <v>216400</v>
      </c>
      <c r="K38" s="142">
        <v>-994</v>
      </c>
      <c r="N38" s="167"/>
      <c r="O38" s="148" t="s">
        <v>140</v>
      </c>
      <c r="P38" s="141">
        <v>45834</v>
      </c>
      <c r="Q38" s="141">
        <v>22949</v>
      </c>
      <c r="R38" s="141">
        <v>22885</v>
      </c>
      <c r="S38" s="167"/>
      <c r="T38" s="148" t="s">
        <v>140</v>
      </c>
      <c r="U38" s="141">
        <v>46121</v>
      </c>
      <c r="V38" s="141">
        <v>23130</v>
      </c>
      <c r="W38" s="141">
        <v>22991</v>
      </c>
      <c r="X38" s="142">
        <v>-287</v>
      </c>
      <c r="AA38" s="186" t="s">
        <v>98</v>
      </c>
      <c r="AB38" s="187"/>
      <c r="AC38" s="141">
        <v>417787</v>
      </c>
      <c r="AD38" s="141">
        <v>202567</v>
      </c>
      <c r="AE38" s="141">
        <v>215220</v>
      </c>
      <c r="AF38" s="186" t="s">
        <v>98</v>
      </c>
      <c r="AG38" s="187"/>
      <c r="AH38" s="141">
        <v>418891</v>
      </c>
      <c r="AI38" s="141">
        <v>203232</v>
      </c>
      <c r="AJ38" s="141">
        <v>215659</v>
      </c>
      <c r="AK38" s="142">
        <v>-1104</v>
      </c>
      <c r="AN38" s="167"/>
      <c r="AO38" s="148" t="s">
        <v>140</v>
      </c>
      <c r="AP38" s="141">
        <v>45758</v>
      </c>
      <c r="AQ38" s="141">
        <v>22924</v>
      </c>
      <c r="AR38" s="141">
        <v>22834</v>
      </c>
      <c r="AS38" s="167"/>
      <c r="AT38" s="148" t="s">
        <v>140</v>
      </c>
      <c r="AU38" s="141">
        <v>46048</v>
      </c>
      <c r="AV38" s="141">
        <v>23107</v>
      </c>
      <c r="AW38" s="141">
        <v>22941</v>
      </c>
      <c r="AX38" s="142">
        <v>-290</v>
      </c>
      <c r="BA38" s="186" t="s">
        <v>98</v>
      </c>
      <c r="BB38" s="187"/>
      <c r="BC38" s="141">
        <v>1500</v>
      </c>
      <c r="BD38" s="141">
        <v>685</v>
      </c>
      <c r="BE38" s="141">
        <v>815</v>
      </c>
      <c r="BF38" s="186" t="s">
        <v>98</v>
      </c>
      <c r="BG38" s="187"/>
      <c r="BH38" s="141">
        <v>1390</v>
      </c>
      <c r="BI38" s="141">
        <v>649</v>
      </c>
      <c r="BJ38" s="141">
        <v>741</v>
      </c>
      <c r="BK38" s="142">
        <v>110</v>
      </c>
      <c r="BN38" s="167"/>
      <c r="BO38" s="148" t="s">
        <v>140</v>
      </c>
      <c r="BP38" s="141">
        <v>76</v>
      </c>
      <c r="BQ38" s="141">
        <v>25</v>
      </c>
      <c r="BR38" s="141">
        <v>51</v>
      </c>
      <c r="BS38" s="167"/>
      <c r="BT38" s="148" t="s">
        <v>140</v>
      </c>
      <c r="BU38" s="141">
        <v>73</v>
      </c>
      <c r="BV38" s="141">
        <v>23</v>
      </c>
      <c r="BW38" s="141">
        <v>50</v>
      </c>
      <c r="BX38" s="142">
        <v>3</v>
      </c>
    </row>
    <row r="39" spans="1:76" ht="15" customHeight="1">
      <c r="A39" s="167"/>
      <c r="B39" s="148" t="s">
        <v>115</v>
      </c>
      <c r="C39" s="141">
        <v>188414</v>
      </c>
      <c r="D39" s="141">
        <v>88263</v>
      </c>
      <c r="E39" s="141">
        <v>100151</v>
      </c>
      <c r="F39" s="167"/>
      <c r="G39" s="148" t="s">
        <v>115</v>
      </c>
      <c r="H39" s="141">
        <v>188017</v>
      </c>
      <c r="I39" s="141">
        <v>88087</v>
      </c>
      <c r="J39" s="141">
        <v>99930</v>
      </c>
      <c r="K39" s="142">
        <v>397</v>
      </c>
      <c r="N39" s="167"/>
      <c r="O39" s="148" t="s">
        <v>141</v>
      </c>
      <c r="P39" s="141">
        <v>44932</v>
      </c>
      <c r="Q39" s="141">
        <v>22630</v>
      </c>
      <c r="R39" s="141">
        <v>22302</v>
      </c>
      <c r="S39" s="167"/>
      <c r="T39" s="148" t="s">
        <v>141</v>
      </c>
      <c r="U39" s="141">
        <v>45176</v>
      </c>
      <c r="V39" s="141">
        <v>22800</v>
      </c>
      <c r="W39" s="141">
        <v>22376</v>
      </c>
      <c r="X39" s="142">
        <v>-244</v>
      </c>
      <c r="AA39" s="167"/>
      <c r="AB39" s="148" t="s">
        <v>115</v>
      </c>
      <c r="AC39" s="141">
        <v>187515</v>
      </c>
      <c r="AD39" s="141">
        <v>87844</v>
      </c>
      <c r="AE39" s="141">
        <v>99671</v>
      </c>
      <c r="AF39" s="167"/>
      <c r="AG39" s="148" t="s">
        <v>115</v>
      </c>
      <c r="AH39" s="141">
        <v>187198</v>
      </c>
      <c r="AI39" s="141">
        <v>87696</v>
      </c>
      <c r="AJ39" s="141">
        <v>99502</v>
      </c>
      <c r="AK39" s="142">
        <v>317</v>
      </c>
      <c r="AN39" s="167"/>
      <c r="AO39" s="148" t="s">
        <v>141</v>
      </c>
      <c r="AP39" s="141">
        <v>44872</v>
      </c>
      <c r="AQ39" s="141">
        <v>22609</v>
      </c>
      <c r="AR39" s="141">
        <v>22263</v>
      </c>
      <c r="AS39" s="167"/>
      <c r="AT39" s="148" t="s">
        <v>141</v>
      </c>
      <c r="AU39" s="141">
        <v>45123</v>
      </c>
      <c r="AV39" s="141">
        <v>22781</v>
      </c>
      <c r="AW39" s="141">
        <v>22342</v>
      </c>
      <c r="AX39" s="142">
        <v>-251</v>
      </c>
      <c r="BA39" s="167"/>
      <c r="BB39" s="148" t="s">
        <v>115</v>
      </c>
      <c r="BC39" s="141">
        <v>899</v>
      </c>
      <c r="BD39" s="141">
        <v>419</v>
      </c>
      <c r="BE39" s="141">
        <v>480</v>
      </c>
      <c r="BF39" s="167"/>
      <c r="BG39" s="148" t="s">
        <v>115</v>
      </c>
      <c r="BH39" s="141">
        <v>819</v>
      </c>
      <c r="BI39" s="141">
        <v>391</v>
      </c>
      <c r="BJ39" s="141">
        <v>428</v>
      </c>
      <c r="BK39" s="142">
        <v>80</v>
      </c>
      <c r="BN39" s="167"/>
      <c r="BO39" s="148" t="s">
        <v>141</v>
      </c>
      <c r="BP39" s="141">
        <v>60</v>
      </c>
      <c r="BQ39" s="141">
        <v>21</v>
      </c>
      <c r="BR39" s="141">
        <v>39</v>
      </c>
      <c r="BS39" s="167"/>
      <c r="BT39" s="148" t="s">
        <v>141</v>
      </c>
      <c r="BU39" s="141">
        <v>53</v>
      </c>
      <c r="BV39" s="141">
        <v>19</v>
      </c>
      <c r="BW39" s="141">
        <v>34</v>
      </c>
      <c r="BX39" s="142">
        <v>7</v>
      </c>
    </row>
    <row r="40" spans="1:76" ht="15" customHeight="1">
      <c r="A40" s="167"/>
      <c r="B40" s="148" t="s">
        <v>211</v>
      </c>
      <c r="C40" s="141">
        <v>230873</v>
      </c>
      <c r="D40" s="141">
        <v>114989</v>
      </c>
      <c r="E40" s="141">
        <v>115884</v>
      </c>
      <c r="F40" s="167"/>
      <c r="G40" s="148" t="s">
        <v>211</v>
      </c>
      <c r="H40" s="141">
        <v>232264</v>
      </c>
      <c r="I40" s="141">
        <v>115794</v>
      </c>
      <c r="J40" s="141">
        <v>116470</v>
      </c>
      <c r="K40" s="142">
        <v>-1391</v>
      </c>
      <c r="N40" s="167"/>
      <c r="O40" s="148" t="s">
        <v>142</v>
      </c>
      <c r="P40" s="141">
        <v>66502</v>
      </c>
      <c r="Q40" s="141">
        <v>32794</v>
      </c>
      <c r="R40" s="141">
        <v>33708</v>
      </c>
      <c r="S40" s="167"/>
      <c r="T40" s="148" t="s">
        <v>142</v>
      </c>
      <c r="U40" s="141">
        <v>67038</v>
      </c>
      <c r="V40" s="141">
        <v>33160</v>
      </c>
      <c r="W40" s="141">
        <v>33878</v>
      </c>
      <c r="X40" s="142">
        <v>-536</v>
      </c>
      <c r="AA40" s="167"/>
      <c r="AB40" s="148" t="s">
        <v>211</v>
      </c>
      <c r="AC40" s="141">
        <v>230272</v>
      </c>
      <c r="AD40" s="141">
        <v>114723</v>
      </c>
      <c r="AE40" s="141">
        <v>115549</v>
      </c>
      <c r="AF40" s="167"/>
      <c r="AG40" s="148" t="s">
        <v>211</v>
      </c>
      <c r="AH40" s="141">
        <v>231693</v>
      </c>
      <c r="AI40" s="141">
        <v>115536</v>
      </c>
      <c r="AJ40" s="141">
        <v>116157</v>
      </c>
      <c r="AK40" s="142">
        <v>-1421</v>
      </c>
      <c r="AN40" s="167"/>
      <c r="AO40" s="148" t="s">
        <v>142</v>
      </c>
      <c r="AP40" s="141">
        <v>66462</v>
      </c>
      <c r="AQ40" s="141">
        <v>32780</v>
      </c>
      <c r="AR40" s="141">
        <v>33682</v>
      </c>
      <c r="AS40" s="167"/>
      <c r="AT40" s="148" t="s">
        <v>142</v>
      </c>
      <c r="AU40" s="141">
        <v>66997</v>
      </c>
      <c r="AV40" s="141">
        <v>33144</v>
      </c>
      <c r="AW40" s="141">
        <v>33853</v>
      </c>
      <c r="AX40" s="142">
        <v>-535</v>
      </c>
      <c r="BA40" s="167"/>
      <c r="BB40" s="148" t="s">
        <v>211</v>
      </c>
      <c r="BC40" s="141">
        <v>601</v>
      </c>
      <c r="BD40" s="141">
        <v>266</v>
      </c>
      <c r="BE40" s="141">
        <v>335</v>
      </c>
      <c r="BF40" s="167"/>
      <c r="BG40" s="148" t="s">
        <v>211</v>
      </c>
      <c r="BH40" s="141">
        <v>571</v>
      </c>
      <c r="BI40" s="141">
        <v>258</v>
      </c>
      <c r="BJ40" s="141">
        <v>313</v>
      </c>
      <c r="BK40" s="142">
        <v>30</v>
      </c>
      <c r="BN40" s="167"/>
      <c r="BO40" s="148" t="s">
        <v>142</v>
      </c>
      <c r="BP40" s="141">
        <v>40</v>
      </c>
      <c r="BQ40" s="141">
        <v>14</v>
      </c>
      <c r="BR40" s="141">
        <v>26</v>
      </c>
      <c r="BS40" s="167"/>
      <c r="BT40" s="148" t="s">
        <v>142</v>
      </c>
      <c r="BU40" s="141">
        <v>41</v>
      </c>
      <c r="BV40" s="141">
        <v>16</v>
      </c>
      <c r="BW40" s="141">
        <v>25</v>
      </c>
      <c r="BX40" s="142">
        <v>-1</v>
      </c>
    </row>
    <row r="41" spans="1:76" ht="15" customHeight="1">
      <c r="A41" s="186" t="s">
        <v>99</v>
      </c>
      <c r="B41" s="187"/>
      <c r="C41" s="141">
        <v>392522</v>
      </c>
      <c r="D41" s="141">
        <v>190648</v>
      </c>
      <c r="E41" s="141">
        <v>201874</v>
      </c>
      <c r="F41" s="186" t="s">
        <v>99</v>
      </c>
      <c r="G41" s="187"/>
      <c r="H41" s="141">
        <v>390875</v>
      </c>
      <c r="I41" s="141">
        <v>190053</v>
      </c>
      <c r="J41" s="141">
        <v>200822</v>
      </c>
      <c r="K41" s="142">
        <v>1647</v>
      </c>
      <c r="N41" s="167"/>
      <c r="O41" s="148" t="s">
        <v>61</v>
      </c>
      <c r="P41" s="141">
        <v>26899</v>
      </c>
      <c r="Q41" s="141">
        <v>13596</v>
      </c>
      <c r="R41" s="141">
        <v>13303</v>
      </c>
      <c r="S41" s="167"/>
      <c r="T41" s="148" t="s">
        <v>61</v>
      </c>
      <c r="U41" s="141">
        <v>27073</v>
      </c>
      <c r="V41" s="141">
        <v>13695</v>
      </c>
      <c r="W41" s="141">
        <v>13378</v>
      </c>
      <c r="X41" s="142">
        <v>-174</v>
      </c>
      <c r="AA41" s="186" t="s">
        <v>99</v>
      </c>
      <c r="AB41" s="187"/>
      <c r="AC41" s="141">
        <v>391982</v>
      </c>
      <c r="AD41" s="141">
        <v>190417</v>
      </c>
      <c r="AE41" s="141">
        <v>201565</v>
      </c>
      <c r="AF41" s="186" t="s">
        <v>99</v>
      </c>
      <c r="AG41" s="187"/>
      <c r="AH41" s="141">
        <v>390358</v>
      </c>
      <c r="AI41" s="141">
        <v>189835</v>
      </c>
      <c r="AJ41" s="141">
        <v>200523</v>
      </c>
      <c r="AK41" s="142">
        <v>1624</v>
      </c>
      <c r="AN41" s="167"/>
      <c r="AO41" s="148" t="s">
        <v>61</v>
      </c>
      <c r="AP41" s="141">
        <v>26880</v>
      </c>
      <c r="AQ41" s="141">
        <v>13592</v>
      </c>
      <c r="AR41" s="141">
        <v>13288</v>
      </c>
      <c r="AS41" s="167"/>
      <c r="AT41" s="148" t="s">
        <v>61</v>
      </c>
      <c r="AU41" s="141">
        <v>27057</v>
      </c>
      <c r="AV41" s="141">
        <v>13692</v>
      </c>
      <c r="AW41" s="141">
        <v>13365</v>
      </c>
      <c r="AX41" s="142">
        <v>-177</v>
      </c>
      <c r="BA41" s="186" t="s">
        <v>99</v>
      </c>
      <c r="BB41" s="187"/>
      <c r="BC41" s="141">
        <v>540</v>
      </c>
      <c r="BD41" s="141">
        <v>231</v>
      </c>
      <c r="BE41" s="141">
        <v>309</v>
      </c>
      <c r="BF41" s="186" t="s">
        <v>99</v>
      </c>
      <c r="BG41" s="187"/>
      <c r="BH41" s="141">
        <v>517</v>
      </c>
      <c r="BI41" s="141">
        <v>218</v>
      </c>
      <c r="BJ41" s="141">
        <v>299</v>
      </c>
      <c r="BK41" s="142">
        <v>23</v>
      </c>
      <c r="BN41" s="167"/>
      <c r="BO41" s="148" t="s">
        <v>61</v>
      </c>
      <c r="BP41" s="141">
        <v>19</v>
      </c>
      <c r="BQ41" s="141">
        <v>4</v>
      </c>
      <c r="BR41" s="141">
        <v>15</v>
      </c>
      <c r="BS41" s="167"/>
      <c r="BT41" s="148" t="s">
        <v>61</v>
      </c>
      <c r="BU41" s="141">
        <v>16</v>
      </c>
      <c r="BV41" s="141">
        <v>3</v>
      </c>
      <c r="BW41" s="141">
        <v>13</v>
      </c>
      <c r="BX41" s="142">
        <v>3</v>
      </c>
    </row>
    <row r="42" spans="1:76" ht="15" customHeight="1">
      <c r="A42" s="149"/>
      <c r="B42" s="151" t="s">
        <v>219</v>
      </c>
      <c r="C42" s="141">
        <v>392522</v>
      </c>
      <c r="D42" s="141">
        <v>190648</v>
      </c>
      <c r="E42" s="141">
        <v>201874</v>
      </c>
      <c r="F42" s="149"/>
      <c r="G42" s="151" t="s">
        <v>219</v>
      </c>
      <c r="H42" s="141">
        <v>390875</v>
      </c>
      <c r="I42" s="141">
        <v>190053</v>
      </c>
      <c r="J42" s="141">
        <v>200822</v>
      </c>
      <c r="K42" s="142">
        <v>1647</v>
      </c>
      <c r="N42" s="167"/>
      <c r="O42" s="148" t="s">
        <v>62</v>
      </c>
      <c r="P42" s="141">
        <v>13319</v>
      </c>
      <c r="Q42" s="141">
        <v>6476</v>
      </c>
      <c r="R42" s="141">
        <v>6843</v>
      </c>
      <c r="S42" s="167"/>
      <c r="T42" s="148" t="s">
        <v>62</v>
      </c>
      <c r="U42" s="141">
        <v>13587</v>
      </c>
      <c r="V42" s="141">
        <v>6628</v>
      </c>
      <c r="W42" s="141">
        <v>6959</v>
      </c>
      <c r="X42" s="142">
        <v>-268</v>
      </c>
      <c r="AA42" s="149"/>
      <c r="AB42" s="151" t="s">
        <v>219</v>
      </c>
      <c r="AC42" s="141">
        <v>391982</v>
      </c>
      <c r="AD42" s="141">
        <v>190417</v>
      </c>
      <c r="AE42" s="141">
        <v>201565</v>
      </c>
      <c r="AF42" s="149"/>
      <c r="AG42" s="151" t="s">
        <v>219</v>
      </c>
      <c r="AH42" s="141">
        <v>390358</v>
      </c>
      <c r="AI42" s="141">
        <v>189835</v>
      </c>
      <c r="AJ42" s="141">
        <v>200523</v>
      </c>
      <c r="AK42" s="142">
        <v>1624</v>
      </c>
      <c r="AN42" s="167"/>
      <c r="AO42" s="148" t="s">
        <v>62</v>
      </c>
      <c r="AP42" s="141">
        <v>13302</v>
      </c>
      <c r="AQ42" s="141">
        <v>6471</v>
      </c>
      <c r="AR42" s="141">
        <v>6831</v>
      </c>
      <c r="AS42" s="167"/>
      <c r="AT42" s="148" t="s">
        <v>62</v>
      </c>
      <c r="AU42" s="141">
        <v>13570</v>
      </c>
      <c r="AV42" s="141">
        <v>6623</v>
      </c>
      <c r="AW42" s="141">
        <v>6947</v>
      </c>
      <c r="AX42" s="142">
        <v>-268</v>
      </c>
      <c r="BA42" s="149"/>
      <c r="BB42" s="151" t="s">
        <v>219</v>
      </c>
      <c r="BC42" s="141">
        <v>540</v>
      </c>
      <c r="BD42" s="141">
        <v>231</v>
      </c>
      <c r="BE42" s="141">
        <v>309</v>
      </c>
      <c r="BF42" s="149"/>
      <c r="BG42" s="151" t="s">
        <v>219</v>
      </c>
      <c r="BH42" s="141">
        <v>517</v>
      </c>
      <c r="BI42" s="141">
        <v>218</v>
      </c>
      <c r="BJ42" s="141">
        <v>299</v>
      </c>
      <c r="BK42" s="142">
        <v>23</v>
      </c>
      <c r="BN42" s="167"/>
      <c r="BO42" s="148" t="s">
        <v>62</v>
      </c>
      <c r="BP42" s="141">
        <v>17</v>
      </c>
      <c r="BQ42" s="141">
        <v>5</v>
      </c>
      <c r="BR42" s="141">
        <v>12</v>
      </c>
      <c r="BS42" s="167"/>
      <c r="BT42" s="148" t="s">
        <v>62</v>
      </c>
      <c r="BU42" s="141">
        <v>17</v>
      </c>
      <c r="BV42" s="141">
        <v>5</v>
      </c>
      <c r="BW42" s="141">
        <v>12</v>
      </c>
      <c r="BX42" s="142">
        <v>0</v>
      </c>
    </row>
    <row r="43" spans="1:76" ht="15" customHeight="1">
      <c r="A43" s="186" t="s">
        <v>100</v>
      </c>
      <c r="B43" s="187"/>
      <c r="C43" s="141">
        <v>379857</v>
      </c>
      <c r="D43" s="141">
        <v>186612</v>
      </c>
      <c r="E43" s="141">
        <v>193245</v>
      </c>
      <c r="F43" s="186" t="s">
        <v>100</v>
      </c>
      <c r="G43" s="187"/>
      <c r="H43" s="141">
        <v>379466</v>
      </c>
      <c r="I43" s="141">
        <v>186461</v>
      </c>
      <c r="J43" s="141">
        <v>193005</v>
      </c>
      <c r="K43" s="142">
        <v>391</v>
      </c>
      <c r="N43" s="167"/>
      <c r="O43" s="151" t="s">
        <v>63</v>
      </c>
      <c r="P43" s="141">
        <v>1727</v>
      </c>
      <c r="Q43" s="141">
        <v>864</v>
      </c>
      <c r="R43" s="141">
        <v>863</v>
      </c>
      <c r="S43" s="167"/>
      <c r="T43" s="151" t="s">
        <v>63</v>
      </c>
      <c r="U43" s="141">
        <v>1764</v>
      </c>
      <c r="V43" s="141">
        <v>878</v>
      </c>
      <c r="W43" s="141">
        <v>886</v>
      </c>
      <c r="X43" s="142">
        <v>-37</v>
      </c>
      <c r="AA43" s="186" t="s">
        <v>100</v>
      </c>
      <c r="AB43" s="187"/>
      <c r="AC43" s="141">
        <v>379230</v>
      </c>
      <c r="AD43" s="141">
        <v>186319</v>
      </c>
      <c r="AE43" s="141">
        <v>192911</v>
      </c>
      <c r="AF43" s="186" t="s">
        <v>100</v>
      </c>
      <c r="AG43" s="187"/>
      <c r="AH43" s="141">
        <v>378868</v>
      </c>
      <c r="AI43" s="141">
        <v>186182</v>
      </c>
      <c r="AJ43" s="141">
        <v>192686</v>
      </c>
      <c r="AK43" s="142">
        <v>362</v>
      </c>
      <c r="AN43" s="167"/>
      <c r="AO43" s="151" t="s">
        <v>63</v>
      </c>
      <c r="AP43" s="141">
        <v>1727</v>
      </c>
      <c r="AQ43" s="141">
        <v>864</v>
      </c>
      <c r="AR43" s="141">
        <v>863</v>
      </c>
      <c r="AS43" s="167"/>
      <c r="AT43" s="151" t="s">
        <v>63</v>
      </c>
      <c r="AU43" s="141">
        <v>1764</v>
      </c>
      <c r="AV43" s="141">
        <v>878</v>
      </c>
      <c r="AW43" s="141">
        <v>886</v>
      </c>
      <c r="AX43" s="142">
        <v>-37</v>
      </c>
      <c r="BA43" s="186" t="s">
        <v>100</v>
      </c>
      <c r="BB43" s="187"/>
      <c r="BC43" s="141">
        <v>627</v>
      </c>
      <c r="BD43" s="141">
        <v>293</v>
      </c>
      <c r="BE43" s="141">
        <v>334</v>
      </c>
      <c r="BF43" s="186" t="s">
        <v>100</v>
      </c>
      <c r="BG43" s="187"/>
      <c r="BH43" s="141">
        <v>598</v>
      </c>
      <c r="BI43" s="141">
        <v>279</v>
      </c>
      <c r="BJ43" s="141">
        <v>319</v>
      </c>
      <c r="BK43" s="142">
        <v>29</v>
      </c>
      <c r="BN43" s="167"/>
      <c r="BO43" s="151" t="s">
        <v>63</v>
      </c>
      <c r="BP43" s="164" t="s">
        <v>237</v>
      </c>
      <c r="BQ43" s="164" t="s">
        <v>237</v>
      </c>
      <c r="BR43" s="164" t="s">
        <v>237</v>
      </c>
      <c r="BS43" s="167"/>
      <c r="BT43" s="151" t="s">
        <v>63</v>
      </c>
      <c r="BU43" s="164" t="s">
        <v>237</v>
      </c>
      <c r="BV43" s="164" t="s">
        <v>237</v>
      </c>
      <c r="BW43" s="164" t="s">
        <v>237</v>
      </c>
      <c r="BX43" s="164">
        <v>0</v>
      </c>
    </row>
    <row r="44" spans="1:76" ht="15" customHeight="1">
      <c r="A44" s="167"/>
      <c r="B44" s="148" t="s">
        <v>117</v>
      </c>
      <c r="C44" s="141">
        <v>293073</v>
      </c>
      <c r="D44" s="141">
        <v>144772</v>
      </c>
      <c r="E44" s="141">
        <v>148301</v>
      </c>
      <c r="F44" s="167"/>
      <c r="G44" s="148" t="s">
        <v>117</v>
      </c>
      <c r="H44" s="141">
        <v>292164</v>
      </c>
      <c r="I44" s="141">
        <v>144347</v>
      </c>
      <c r="J44" s="141">
        <v>147817</v>
      </c>
      <c r="K44" s="142">
        <v>909</v>
      </c>
      <c r="N44" s="166"/>
      <c r="O44" s="148" t="s">
        <v>64</v>
      </c>
      <c r="P44" s="141">
        <v>3933</v>
      </c>
      <c r="Q44" s="141">
        <v>1970</v>
      </c>
      <c r="R44" s="141">
        <v>1963</v>
      </c>
      <c r="S44" s="166"/>
      <c r="T44" s="148" t="s">
        <v>64</v>
      </c>
      <c r="U44" s="141">
        <v>4079</v>
      </c>
      <c r="V44" s="141">
        <v>2027</v>
      </c>
      <c r="W44" s="141">
        <v>2052</v>
      </c>
      <c r="X44" s="142">
        <v>-146</v>
      </c>
      <c r="AA44" s="167"/>
      <c r="AB44" s="148" t="s">
        <v>117</v>
      </c>
      <c r="AC44" s="141">
        <v>292549</v>
      </c>
      <c r="AD44" s="141">
        <v>144522</v>
      </c>
      <c r="AE44" s="141">
        <v>148027</v>
      </c>
      <c r="AF44" s="167"/>
      <c r="AG44" s="148" t="s">
        <v>117</v>
      </c>
      <c r="AH44" s="141">
        <v>291669</v>
      </c>
      <c r="AI44" s="141">
        <v>144116</v>
      </c>
      <c r="AJ44" s="141">
        <v>147553</v>
      </c>
      <c r="AK44" s="142">
        <v>880</v>
      </c>
      <c r="AN44" s="166"/>
      <c r="AO44" s="148" t="s">
        <v>64</v>
      </c>
      <c r="AP44" s="141">
        <v>3928</v>
      </c>
      <c r="AQ44" s="141">
        <v>1968</v>
      </c>
      <c r="AR44" s="141">
        <v>1960</v>
      </c>
      <c r="AS44" s="166"/>
      <c r="AT44" s="148" t="s">
        <v>64</v>
      </c>
      <c r="AU44" s="141">
        <v>4074</v>
      </c>
      <c r="AV44" s="141">
        <v>2025</v>
      </c>
      <c r="AW44" s="141">
        <v>2049</v>
      </c>
      <c r="AX44" s="142">
        <v>-146</v>
      </c>
      <c r="BA44" s="167"/>
      <c r="BB44" s="148" t="s">
        <v>117</v>
      </c>
      <c r="BC44" s="141">
        <v>524</v>
      </c>
      <c r="BD44" s="141">
        <v>250</v>
      </c>
      <c r="BE44" s="141">
        <v>274</v>
      </c>
      <c r="BF44" s="167"/>
      <c r="BG44" s="148" t="s">
        <v>117</v>
      </c>
      <c r="BH44" s="141">
        <v>495</v>
      </c>
      <c r="BI44" s="141">
        <v>231</v>
      </c>
      <c r="BJ44" s="141">
        <v>264</v>
      </c>
      <c r="BK44" s="142">
        <v>29</v>
      </c>
      <c r="BN44" s="166"/>
      <c r="BO44" s="148" t="s">
        <v>64</v>
      </c>
      <c r="BP44" s="141">
        <v>5</v>
      </c>
      <c r="BQ44" s="141">
        <v>2</v>
      </c>
      <c r="BR44" s="141">
        <v>3</v>
      </c>
      <c r="BS44" s="166"/>
      <c r="BT44" s="148" t="s">
        <v>64</v>
      </c>
      <c r="BU44" s="141">
        <v>5</v>
      </c>
      <c r="BV44" s="141">
        <v>2</v>
      </c>
      <c r="BW44" s="141">
        <v>3</v>
      </c>
      <c r="BX44" s="142">
        <v>0</v>
      </c>
    </row>
    <row r="45" spans="1:76" ht="15" customHeight="1">
      <c r="A45" s="167"/>
      <c r="B45" s="148" t="s">
        <v>220</v>
      </c>
      <c r="C45" s="141">
        <v>86784</v>
      </c>
      <c r="D45" s="141">
        <v>41840</v>
      </c>
      <c r="E45" s="141">
        <v>44944</v>
      </c>
      <c r="F45" s="167"/>
      <c r="G45" s="148" t="s">
        <v>220</v>
      </c>
      <c r="H45" s="141">
        <v>87302</v>
      </c>
      <c r="I45" s="141">
        <v>42114</v>
      </c>
      <c r="J45" s="141">
        <v>45188</v>
      </c>
      <c r="K45" s="142">
        <v>-518</v>
      </c>
      <c r="N45" s="186" t="s">
        <v>227</v>
      </c>
      <c r="O45" s="187"/>
      <c r="P45" s="141">
        <v>434719</v>
      </c>
      <c r="Q45" s="141">
        <v>202621</v>
      </c>
      <c r="R45" s="141">
        <v>232098</v>
      </c>
      <c r="S45" s="186" t="s">
        <v>227</v>
      </c>
      <c r="T45" s="187"/>
      <c r="U45" s="141">
        <v>432638</v>
      </c>
      <c r="V45" s="141">
        <v>201629</v>
      </c>
      <c r="W45" s="141">
        <v>231009</v>
      </c>
      <c r="X45" s="142">
        <v>2081</v>
      </c>
      <c r="AA45" s="167"/>
      <c r="AB45" s="148" t="s">
        <v>220</v>
      </c>
      <c r="AC45" s="141">
        <v>86681</v>
      </c>
      <c r="AD45" s="141">
        <v>41797</v>
      </c>
      <c r="AE45" s="141">
        <v>44884</v>
      </c>
      <c r="AF45" s="167"/>
      <c r="AG45" s="148" t="s">
        <v>220</v>
      </c>
      <c r="AH45" s="141">
        <v>87199</v>
      </c>
      <c r="AI45" s="141">
        <v>42066</v>
      </c>
      <c r="AJ45" s="141">
        <v>45133</v>
      </c>
      <c r="AK45" s="142">
        <v>-518</v>
      </c>
      <c r="AN45" s="186" t="s">
        <v>227</v>
      </c>
      <c r="AO45" s="187"/>
      <c r="AP45" s="141">
        <v>432810</v>
      </c>
      <c r="AQ45" s="141">
        <v>201798</v>
      </c>
      <c r="AR45" s="141">
        <v>231012</v>
      </c>
      <c r="AS45" s="186" t="s">
        <v>227</v>
      </c>
      <c r="AT45" s="187"/>
      <c r="AU45" s="141">
        <v>430940</v>
      </c>
      <c r="AV45" s="141">
        <v>200898</v>
      </c>
      <c r="AW45" s="141">
        <v>230042</v>
      </c>
      <c r="AX45" s="142">
        <v>1870</v>
      </c>
      <c r="BA45" s="167"/>
      <c r="BB45" s="148" t="s">
        <v>220</v>
      </c>
      <c r="BC45" s="141">
        <v>103</v>
      </c>
      <c r="BD45" s="141">
        <v>43</v>
      </c>
      <c r="BE45" s="141">
        <v>60</v>
      </c>
      <c r="BF45" s="167"/>
      <c r="BG45" s="148" t="s">
        <v>220</v>
      </c>
      <c r="BH45" s="141">
        <v>103</v>
      </c>
      <c r="BI45" s="141">
        <v>48</v>
      </c>
      <c r="BJ45" s="141">
        <v>55</v>
      </c>
      <c r="BK45" s="142">
        <v>0</v>
      </c>
      <c r="BN45" s="186" t="s">
        <v>227</v>
      </c>
      <c r="BO45" s="187"/>
      <c r="BP45" s="141">
        <v>1909</v>
      </c>
      <c r="BQ45" s="141">
        <v>823</v>
      </c>
      <c r="BR45" s="141">
        <v>1086</v>
      </c>
      <c r="BS45" s="186" t="s">
        <v>227</v>
      </c>
      <c r="BT45" s="187"/>
      <c r="BU45" s="141">
        <v>1698</v>
      </c>
      <c r="BV45" s="141">
        <v>731</v>
      </c>
      <c r="BW45" s="141">
        <v>967</v>
      </c>
      <c r="BX45" s="142">
        <v>211</v>
      </c>
    </row>
    <row r="46" spans="1:76" ht="15" customHeight="1">
      <c r="A46" s="186" t="s">
        <v>101</v>
      </c>
      <c r="B46" s="187"/>
      <c r="C46" s="141">
        <v>392052</v>
      </c>
      <c r="D46" s="141">
        <v>195722</v>
      </c>
      <c r="E46" s="141">
        <v>196330</v>
      </c>
      <c r="F46" s="186" t="s">
        <v>101</v>
      </c>
      <c r="G46" s="187"/>
      <c r="H46" s="141">
        <v>390053</v>
      </c>
      <c r="I46" s="141">
        <v>194927</v>
      </c>
      <c r="J46" s="141">
        <v>195126</v>
      </c>
      <c r="K46" s="142">
        <v>1999</v>
      </c>
      <c r="N46" s="165"/>
      <c r="O46" s="148" t="s">
        <v>207</v>
      </c>
      <c r="P46" s="141">
        <v>238045</v>
      </c>
      <c r="Q46" s="141">
        <v>110117</v>
      </c>
      <c r="R46" s="141">
        <v>127928</v>
      </c>
      <c r="S46" s="165"/>
      <c r="T46" s="148" t="s">
        <v>207</v>
      </c>
      <c r="U46" s="141">
        <v>237078</v>
      </c>
      <c r="V46" s="141">
        <v>109621</v>
      </c>
      <c r="W46" s="141">
        <v>127457</v>
      </c>
      <c r="X46" s="142">
        <v>967</v>
      </c>
      <c r="AA46" s="186" t="s">
        <v>101</v>
      </c>
      <c r="AB46" s="187"/>
      <c r="AC46" s="141">
        <v>391656</v>
      </c>
      <c r="AD46" s="141">
        <v>195557</v>
      </c>
      <c r="AE46" s="141">
        <v>196099</v>
      </c>
      <c r="AF46" s="186" t="s">
        <v>101</v>
      </c>
      <c r="AG46" s="187"/>
      <c r="AH46" s="141">
        <v>389703</v>
      </c>
      <c r="AI46" s="141">
        <v>194783</v>
      </c>
      <c r="AJ46" s="141">
        <v>194920</v>
      </c>
      <c r="AK46" s="142">
        <v>1953</v>
      </c>
      <c r="AN46" s="165"/>
      <c r="AO46" s="148" t="s">
        <v>207</v>
      </c>
      <c r="AP46" s="141">
        <v>236755</v>
      </c>
      <c r="AQ46" s="141">
        <v>109557</v>
      </c>
      <c r="AR46" s="141">
        <v>127198</v>
      </c>
      <c r="AS46" s="165"/>
      <c r="AT46" s="148" t="s">
        <v>207</v>
      </c>
      <c r="AU46" s="141">
        <v>235908</v>
      </c>
      <c r="AV46" s="141">
        <v>109122</v>
      </c>
      <c r="AW46" s="141">
        <v>126786</v>
      </c>
      <c r="AX46" s="142">
        <v>847</v>
      </c>
      <c r="BA46" s="186" t="s">
        <v>101</v>
      </c>
      <c r="BB46" s="187"/>
      <c r="BC46" s="141">
        <v>396</v>
      </c>
      <c r="BD46" s="141">
        <v>165</v>
      </c>
      <c r="BE46" s="141">
        <v>231</v>
      </c>
      <c r="BF46" s="186" t="s">
        <v>101</v>
      </c>
      <c r="BG46" s="187"/>
      <c r="BH46" s="141">
        <v>350</v>
      </c>
      <c r="BI46" s="141">
        <v>144</v>
      </c>
      <c r="BJ46" s="141">
        <v>206</v>
      </c>
      <c r="BK46" s="142">
        <v>46</v>
      </c>
      <c r="BN46" s="165"/>
      <c r="BO46" s="148" t="s">
        <v>207</v>
      </c>
      <c r="BP46" s="141">
        <v>1290</v>
      </c>
      <c r="BQ46" s="141">
        <v>560</v>
      </c>
      <c r="BR46" s="141">
        <v>730</v>
      </c>
      <c r="BS46" s="165"/>
      <c r="BT46" s="148" t="s">
        <v>207</v>
      </c>
      <c r="BU46" s="141">
        <v>1170</v>
      </c>
      <c r="BV46" s="141">
        <v>499</v>
      </c>
      <c r="BW46" s="141">
        <v>671</v>
      </c>
      <c r="BX46" s="142">
        <v>120</v>
      </c>
    </row>
    <row r="47" spans="1:76" ht="15" customHeight="1">
      <c r="A47" s="149"/>
      <c r="B47" s="148" t="s">
        <v>221</v>
      </c>
      <c r="C47" s="141">
        <v>392052</v>
      </c>
      <c r="D47" s="141">
        <v>195722</v>
      </c>
      <c r="E47" s="141">
        <v>196330</v>
      </c>
      <c r="F47" s="149"/>
      <c r="G47" s="148" t="s">
        <v>221</v>
      </c>
      <c r="H47" s="141">
        <v>390053</v>
      </c>
      <c r="I47" s="141">
        <v>194927</v>
      </c>
      <c r="J47" s="141">
        <v>195126</v>
      </c>
      <c r="K47" s="142">
        <v>1999</v>
      </c>
      <c r="N47" s="166"/>
      <c r="O47" s="148" t="s">
        <v>228</v>
      </c>
      <c r="P47" s="141">
        <v>196674</v>
      </c>
      <c r="Q47" s="141">
        <v>92504</v>
      </c>
      <c r="R47" s="141">
        <v>104170</v>
      </c>
      <c r="S47" s="166"/>
      <c r="T47" s="148" t="s">
        <v>228</v>
      </c>
      <c r="U47" s="141">
        <v>195560</v>
      </c>
      <c r="V47" s="141">
        <v>92008</v>
      </c>
      <c r="W47" s="141">
        <v>103552</v>
      </c>
      <c r="X47" s="142">
        <v>1114</v>
      </c>
      <c r="AA47" s="149"/>
      <c r="AB47" s="148" t="s">
        <v>221</v>
      </c>
      <c r="AC47" s="141">
        <v>391656</v>
      </c>
      <c r="AD47" s="141">
        <v>195557</v>
      </c>
      <c r="AE47" s="141">
        <v>196099</v>
      </c>
      <c r="AF47" s="149"/>
      <c r="AG47" s="148" t="s">
        <v>221</v>
      </c>
      <c r="AH47" s="141">
        <v>389703</v>
      </c>
      <c r="AI47" s="141">
        <v>194783</v>
      </c>
      <c r="AJ47" s="141">
        <v>194920</v>
      </c>
      <c r="AK47" s="142">
        <v>1953</v>
      </c>
      <c r="AN47" s="166"/>
      <c r="AO47" s="148" t="s">
        <v>228</v>
      </c>
      <c r="AP47" s="141">
        <v>196055</v>
      </c>
      <c r="AQ47" s="141">
        <v>92241</v>
      </c>
      <c r="AR47" s="141">
        <v>103814</v>
      </c>
      <c r="AS47" s="166"/>
      <c r="AT47" s="148" t="s">
        <v>228</v>
      </c>
      <c r="AU47" s="141">
        <v>195032</v>
      </c>
      <c r="AV47" s="141">
        <v>91776</v>
      </c>
      <c r="AW47" s="141">
        <v>103256</v>
      </c>
      <c r="AX47" s="142">
        <v>1023</v>
      </c>
      <c r="BA47" s="149"/>
      <c r="BB47" s="148" t="s">
        <v>221</v>
      </c>
      <c r="BC47" s="141">
        <v>396</v>
      </c>
      <c r="BD47" s="141">
        <v>165</v>
      </c>
      <c r="BE47" s="141">
        <v>231</v>
      </c>
      <c r="BF47" s="149"/>
      <c r="BG47" s="148" t="s">
        <v>221</v>
      </c>
      <c r="BH47" s="141">
        <v>350</v>
      </c>
      <c r="BI47" s="141">
        <v>144</v>
      </c>
      <c r="BJ47" s="141">
        <v>206</v>
      </c>
      <c r="BK47" s="142">
        <v>46</v>
      </c>
      <c r="BN47" s="166"/>
      <c r="BO47" s="148" t="s">
        <v>228</v>
      </c>
      <c r="BP47" s="141">
        <v>619</v>
      </c>
      <c r="BQ47" s="141">
        <v>263</v>
      </c>
      <c r="BR47" s="141">
        <v>356</v>
      </c>
      <c r="BS47" s="166"/>
      <c r="BT47" s="148" t="s">
        <v>228</v>
      </c>
      <c r="BU47" s="141">
        <v>528</v>
      </c>
      <c r="BV47" s="141">
        <v>232</v>
      </c>
      <c r="BW47" s="141">
        <v>296</v>
      </c>
      <c r="BX47" s="142">
        <v>91</v>
      </c>
    </row>
    <row r="48" spans="1:76" ht="15" customHeight="1">
      <c r="A48" s="186" t="s">
        <v>102</v>
      </c>
      <c r="B48" s="187"/>
      <c r="C48" s="141">
        <v>407971</v>
      </c>
      <c r="D48" s="141">
        <v>201820</v>
      </c>
      <c r="E48" s="141">
        <v>206151</v>
      </c>
      <c r="F48" s="186" t="s">
        <v>102</v>
      </c>
      <c r="G48" s="187"/>
      <c r="H48" s="141">
        <v>407698</v>
      </c>
      <c r="I48" s="141">
        <v>201979</v>
      </c>
      <c r="J48" s="141">
        <v>205719</v>
      </c>
      <c r="K48" s="142">
        <v>273</v>
      </c>
      <c r="N48" s="186" t="s">
        <v>229</v>
      </c>
      <c r="O48" s="187"/>
      <c r="P48" s="141">
        <v>384250</v>
      </c>
      <c r="Q48" s="141">
        <v>191874</v>
      </c>
      <c r="R48" s="141">
        <v>192376</v>
      </c>
      <c r="S48" s="186" t="s">
        <v>229</v>
      </c>
      <c r="T48" s="187"/>
      <c r="U48" s="141">
        <v>384152</v>
      </c>
      <c r="V48" s="141">
        <v>191845</v>
      </c>
      <c r="W48" s="141">
        <v>192307</v>
      </c>
      <c r="X48" s="142">
        <v>98</v>
      </c>
      <c r="AA48" s="186" t="s">
        <v>102</v>
      </c>
      <c r="AB48" s="187"/>
      <c r="AC48" s="141">
        <v>407240</v>
      </c>
      <c r="AD48" s="141">
        <v>201525</v>
      </c>
      <c r="AE48" s="141">
        <v>205715</v>
      </c>
      <c r="AF48" s="186" t="s">
        <v>102</v>
      </c>
      <c r="AG48" s="187"/>
      <c r="AH48" s="141">
        <v>407048</v>
      </c>
      <c r="AI48" s="141">
        <v>201704</v>
      </c>
      <c r="AJ48" s="141">
        <v>205344</v>
      </c>
      <c r="AK48" s="142">
        <v>192</v>
      </c>
      <c r="AN48" s="186" t="s">
        <v>229</v>
      </c>
      <c r="AO48" s="187"/>
      <c r="AP48" s="141">
        <v>383220</v>
      </c>
      <c r="AQ48" s="141">
        <v>191415</v>
      </c>
      <c r="AR48" s="141">
        <v>191805</v>
      </c>
      <c r="AS48" s="186" t="s">
        <v>229</v>
      </c>
      <c r="AT48" s="187"/>
      <c r="AU48" s="141">
        <v>383199</v>
      </c>
      <c r="AV48" s="141">
        <v>191415</v>
      </c>
      <c r="AW48" s="141">
        <v>191784</v>
      </c>
      <c r="AX48" s="142">
        <v>21</v>
      </c>
      <c r="BA48" s="186" t="s">
        <v>102</v>
      </c>
      <c r="BB48" s="187"/>
      <c r="BC48" s="141">
        <v>731</v>
      </c>
      <c r="BD48" s="141">
        <v>295</v>
      </c>
      <c r="BE48" s="141">
        <v>436</v>
      </c>
      <c r="BF48" s="186" t="s">
        <v>102</v>
      </c>
      <c r="BG48" s="187"/>
      <c r="BH48" s="141">
        <v>650</v>
      </c>
      <c r="BI48" s="141">
        <v>275</v>
      </c>
      <c r="BJ48" s="141">
        <v>375</v>
      </c>
      <c r="BK48" s="142">
        <v>81</v>
      </c>
      <c r="BN48" s="186" t="s">
        <v>229</v>
      </c>
      <c r="BO48" s="187"/>
      <c r="BP48" s="141">
        <v>1030</v>
      </c>
      <c r="BQ48" s="141">
        <v>459</v>
      </c>
      <c r="BR48" s="141">
        <v>571</v>
      </c>
      <c r="BS48" s="186" t="s">
        <v>229</v>
      </c>
      <c r="BT48" s="187"/>
      <c r="BU48" s="141">
        <v>953</v>
      </c>
      <c r="BV48" s="141">
        <v>430</v>
      </c>
      <c r="BW48" s="141">
        <v>523</v>
      </c>
      <c r="BX48" s="142">
        <v>77</v>
      </c>
    </row>
    <row r="49" spans="1:76" ht="15" customHeight="1">
      <c r="A49" s="167"/>
      <c r="B49" s="148" t="s">
        <v>118</v>
      </c>
      <c r="C49" s="141">
        <v>241756</v>
      </c>
      <c r="D49" s="141">
        <v>118764</v>
      </c>
      <c r="E49" s="141">
        <v>122992</v>
      </c>
      <c r="F49" s="167"/>
      <c r="G49" s="148" t="s">
        <v>118</v>
      </c>
      <c r="H49" s="141">
        <v>240940</v>
      </c>
      <c r="I49" s="141">
        <v>118481</v>
      </c>
      <c r="J49" s="141">
        <v>122459</v>
      </c>
      <c r="K49" s="142">
        <v>816</v>
      </c>
      <c r="N49" s="165"/>
      <c r="O49" s="148" t="s">
        <v>209</v>
      </c>
      <c r="P49" s="141">
        <v>285242</v>
      </c>
      <c r="Q49" s="141">
        <v>143405</v>
      </c>
      <c r="R49" s="141">
        <v>141837</v>
      </c>
      <c r="S49" s="165"/>
      <c r="T49" s="148" t="s">
        <v>209</v>
      </c>
      <c r="U49" s="141">
        <v>285951</v>
      </c>
      <c r="V49" s="141">
        <v>143759</v>
      </c>
      <c r="W49" s="141">
        <v>142192</v>
      </c>
      <c r="X49" s="142">
        <v>-709</v>
      </c>
      <c r="AA49" s="167"/>
      <c r="AB49" s="148" t="s">
        <v>118</v>
      </c>
      <c r="AC49" s="141">
        <v>241260</v>
      </c>
      <c r="AD49" s="141">
        <v>118546</v>
      </c>
      <c r="AE49" s="141">
        <v>122714</v>
      </c>
      <c r="AF49" s="167"/>
      <c r="AG49" s="148" t="s">
        <v>118</v>
      </c>
      <c r="AH49" s="141">
        <v>240508</v>
      </c>
      <c r="AI49" s="141">
        <v>118284</v>
      </c>
      <c r="AJ49" s="141">
        <v>122224</v>
      </c>
      <c r="AK49" s="142">
        <v>752</v>
      </c>
      <c r="AN49" s="165"/>
      <c r="AO49" s="148" t="s">
        <v>209</v>
      </c>
      <c r="AP49" s="141">
        <v>284485</v>
      </c>
      <c r="AQ49" s="141">
        <v>143062</v>
      </c>
      <c r="AR49" s="141">
        <v>141423</v>
      </c>
      <c r="AS49" s="165"/>
      <c r="AT49" s="148" t="s">
        <v>209</v>
      </c>
      <c r="AU49" s="141">
        <v>285256</v>
      </c>
      <c r="AV49" s="141">
        <v>143441</v>
      </c>
      <c r="AW49" s="141">
        <v>141815</v>
      </c>
      <c r="AX49" s="142">
        <v>-771</v>
      </c>
      <c r="BA49" s="167"/>
      <c r="BB49" s="148" t="s">
        <v>118</v>
      </c>
      <c r="BC49" s="141">
        <v>496</v>
      </c>
      <c r="BD49" s="141">
        <v>218</v>
      </c>
      <c r="BE49" s="141">
        <v>278</v>
      </c>
      <c r="BF49" s="167"/>
      <c r="BG49" s="148" t="s">
        <v>118</v>
      </c>
      <c r="BH49" s="141">
        <v>432</v>
      </c>
      <c r="BI49" s="141">
        <v>197</v>
      </c>
      <c r="BJ49" s="141">
        <v>235</v>
      </c>
      <c r="BK49" s="142">
        <v>64</v>
      </c>
      <c r="BN49" s="165"/>
      <c r="BO49" s="148" t="s">
        <v>209</v>
      </c>
      <c r="BP49" s="141">
        <v>757</v>
      </c>
      <c r="BQ49" s="141">
        <v>343</v>
      </c>
      <c r="BR49" s="141">
        <v>414</v>
      </c>
      <c r="BS49" s="165"/>
      <c r="BT49" s="148" t="s">
        <v>209</v>
      </c>
      <c r="BU49" s="141">
        <v>695</v>
      </c>
      <c r="BV49" s="141">
        <v>318</v>
      </c>
      <c r="BW49" s="141">
        <v>377</v>
      </c>
      <c r="BX49" s="142">
        <v>62</v>
      </c>
    </row>
    <row r="50" spans="1:76" ht="15" customHeight="1">
      <c r="A50" s="166"/>
      <c r="B50" s="150" t="s">
        <v>222</v>
      </c>
      <c r="C50" s="141">
        <v>166215</v>
      </c>
      <c r="D50" s="141">
        <v>83056</v>
      </c>
      <c r="E50" s="141">
        <v>83159</v>
      </c>
      <c r="F50" s="166"/>
      <c r="G50" s="150" t="s">
        <v>222</v>
      </c>
      <c r="H50" s="141">
        <v>166758</v>
      </c>
      <c r="I50" s="141">
        <v>83498</v>
      </c>
      <c r="J50" s="141">
        <v>83260</v>
      </c>
      <c r="K50" s="142">
        <v>-543</v>
      </c>
      <c r="N50" s="166"/>
      <c r="O50" s="148" t="s">
        <v>230</v>
      </c>
      <c r="P50" s="141">
        <v>99008</v>
      </c>
      <c r="Q50" s="141">
        <v>48469</v>
      </c>
      <c r="R50" s="141">
        <v>50539</v>
      </c>
      <c r="S50" s="166"/>
      <c r="T50" s="148" t="s">
        <v>230</v>
      </c>
      <c r="U50" s="141">
        <v>98201</v>
      </c>
      <c r="V50" s="141">
        <v>48086</v>
      </c>
      <c r="W50" s="141">
        <v>50115</v>
      </c>
      <c r="X50" s="142">
        <v>807</v>
      </c>
      <c r="AA50" s="166"/>
      <c r="AB50" s="150" t="s">
        <v>222</v>
      </c>
      <c r="AC50" s="141">
        <v>165980</v>
      </c>
      <c r="AD50" s="141">
        <v>82979</v>
      </c>
      <c r="AE50" s="141">
        <v>83001</v>
      </c>
      <c r="AF50" s="166"/>
      <c r="AG50" s="150" t="s">
        <v>222</v>
      </c>
      <c r="AH50" s="141">
        <v>166540</v>
      </c>
      <c r="AI50" s="141">
        <v>83420</v>
      </c>
      <c r="AJ50" s="141">
        <v>83120</v>
      </c>
      <c r="AK50" s="142">
        <v>-560</v>
      </c>
      <c r="AN50" s="166"/>
      <c r="AO50" s="148" t="s">
        <v>230</v>
      </c>
      <c r="AP50" s="141">
        <v>98735</v>
      </c>
      <c r="AQ50" s="141">
        <v>48353</v>
      </c>
      <c r="AR50" s="141">
        <v>50382</v>
      </c>
      <c r="AS50" s="166"/>
      <c r="AT50" s="148" t="s">
        <v>230</v>
      </c>
      <c r="AU50" s="141">
        <v>97943</v>
      </c>
      <c r="AV50" s="141">
        <v>47974</v>
      </c>
      <c r="AW50" s="141">
        <v>49969</v>
      </c>
      <c r="AX50" s="142">
        <v>792</v>
      </c>
      <c r="BA50" s="166"/>
      <c r="BB50" s="150" t="s">
        <v>222</v>
      </c>
      <c r="BC50" s="141">
        <v>235</v>
      </c>
      <c r="BD50" s="141">
        <v>77</v>
      </c>
      <c r="BE50" s="141">
        <v>158</v>
      </c>
      <c r="BF50" s="166"/>
      <c r="BG50" s="150" t="s">
        <v>222</v>
      </c>
      <c r="BH50" s="141">
        <v>218</v>
      </c>
      <c r="BI50" s="141">
        <v>78</v>
      </c>
      <c r="BJ50" s="141">
        <v>140</v>
      </c>
      <c r="BK50" s="142">
        <v>17</v>
      </c>
      <c r="BN50" s="166"/>
      <c r="BO50" s="148" t="s">
        <v>230</v>
      </c>
      <c r="BP50" s="141">
        <v>273</v>
      </c>
      <c r="BQ50" s="141">
        <v>116</v>
      </c>
      <c r="BR50" s="141">
        <v>157</v>
      </c>
      <c r="BS50" s="166"/>
      <c r="BT50" s="148" t="s">
        <v>230</v>
      </c>
      <c r="BU50" s="141">
        <v>258</v>
      </c>
      <c r="BV50" s="141">
        <v>112</v>
      </c>
      <c r="BW50" s="141">
        <v>146</v>
      </c>
      <c r="BX50" s="142">
        <v>15</v>
      </c>
    </row>
    <row r="51" spans="1:76" ht="15" customHeight="1">
      <c r="A51" s="186" t="s">
        <v>103</v>
      </c>
      <c r="B51" s="187"/>
      <c r="C51" s="141">
        <v>434931</v>
      </c>
      <c r="D51" s="141">
        <v>211976</v>
      </c>
      <c r="E51" s="141">
        <v>222955</v>
      </c>
      <c r="F51" s="186" t="s">
        <v>103</v>
      </c>
      <c r="G51" s="187"/>
      <c r="H51" s="141">
        <v>433451</v>
      </c>
      <c r="I51" s="141">
        <v>211276</v>
      </c>
      <c r="J51" s="141">
        <v>222175</v>
      </c>
      <c r="K51" s="142">
        <v>1480</v>
      </c>
      <c r="N51" s="186" t="s">
        <v>231</v>
      </c>
      <c r="O51" s="187"/>
      <c r="P51" s="141">
        <v>316023</v>
      </c>
      <c r="Q51" s="141">
        <v>151453</v>
      </c>
      <c r="R51" s="141">
        <v>164570</v>
      </c>
      <c r="S51" s="186" t="s">
        <v>231</v>
      </c>
      <c r="T51" s="187"/>
      <c r="U51" s="141">
        <v>314960</v>
      </c>
      <c r="V51" s="141">
        <v>150902</v>
      </c>
      <c r="W51" s="141">
        <v>164058</v>
      </c>
      <c r="X51" s="142">
        <v>1063</v>
      </c>
      <c r="AA51" s="186" t="s">
        <v>103</v>
      </c>
      <c r="AB51" s="187"/>
      <c r="AC51" s="141">
        <v>433887</v>
      </c>
      <c r="AD51" s="141">
        <v>211451</v>
      </c>
      <c r="AE51" s="141">
        <v>222436</v>
      </c>
      <c r="AF51" s="186" t="s">
        <v>103</v>
      </c>
      <c r="AG51" s="187"/>
      <c r="AH51" s="141">
        <v>432558</v>
      </c>
      <c r="AI51" s="141">
        <v>210834</v>
      </c>
      <c r="AJ51" s="141">
        <v>221724</v>
      </c>
      <c r="AK51" s="142">
        <v>1329</v>
      </c>
      <c r="AN51" s="186" t="s">
        <v>231</v>
      </c>
      <c r="AO51" s="187"/>
      <c r="AP51" s="141">
        <v>315319</v>
      </c>
      <c r="AQ51" s="141">
        <v>151144</v>
      </c>
      <c r="AR51" s="141">
        <v>164175</v>
      </c>
      <c r="AS51" s="186" t="s">
        <v>231</v>
      </c>
      <c r="AT51" s="187"/>
      <c r="AU51" s="141">
        <v>314322</v>
      </c>
      <c r="AV51" s="141">
        <v>150631</v>
      </c>
      <c r="AW51" s="141">
        <v>163691</v>
      </c>
      <c r="AX51" s="142">
        <v>997</v>
      </c>
      <c r="BA51" s="186" t="s">
        <v>103</v>
      </c>
      <c r="BB51" s="187"/>
      <c r="BC51" s="141">
        <v>1044</v>
      </c>
      <c r="BD51" s="141">
        <v>525</v>
      </c>
      <c r="BE51" s="141">
        <v>519</v>
      </c>
      <c r="BF51" s="186" t="s">
        <v>103</v>
      </c>
      <c r="BG51" s="187"/>
      <c r="BH51" s="141">
        <v>893</v>
      </c>
      <c r="BI51" s="141">
        <v>442</v>
      </c>
      <c r="BJ51" s="141">
        <v>451</v>
      </c>
      <c r="BK51" s="142">
        <v>151</v>
      </c>
      <c r="BN51" s="186" t="s">
        <v>231</v>
      </c>
      <c r="BO51" s="187"/>
      <c r="BP51" s="141">
        <v>704</v>
      </c>
      <c r="BQ51" s="141">
        <v>309</v>
      </c>
      <c r="BR51" s="141">
        <v>395</v>
      </c>
      <c r="BS51" s="186" t="s">
        <v>231</v>
      </c>
      <c r="BT51" s="187"/>
      <c r="BU51" s="141">
        <v>638</v>
      </c>
      <c r="BV51" s="141">
        <v>271</v>
      </c>
      <c r="BW51" s="141">
        <v>367</v>
      </c>
      <c r="BX51" s="142">
        <v>66</v>
      </c>
    </row>
    <row r="52" spans="1:76" ht="15" customHeight="1">
      <c r="A52" s="149"/>
      <c r="B52" s="148" t="s">
        <v>120</v>
      </c>
      <c r="C52" s="141">
        <v>434931</v>
      </c>
      <c r="D52" s="141">
        <v>211976</v>
      </c>
      <c r="E52" s="141">
        <v>222955</v>
      </c>
      <c r="F52" s="149"/>
      <c r="G52" s="148" t="s">
        <v>120</v>
      </c>
      <c r="H52" s="141">
        <v>433451</v>
      </c>
      <c r="I52" s="141">
        <v>211276</v>
      </c>
      <c r="J52" s="141">
        <v>222175</v>
      </c>
      <c r="K52" s="142">
        <v>1480</v>
      </c>
      <c r="N52" s="149"/>
      <c r="O52" s="148" t="s">
        <v>232</v>
      </c>
      <c r="P52" s="141">
        <v>316023</v>
      </c>
      <c r="Q52" s="141">
        <v>151453</v>
      </c>
      <c r="R52" s="141">
        <v>164570</v>
      </c>
      <c r="S52" s="149"/>
      <c r="T52" s="148" t="s">
        <v>232</v>
      </c>
      <c r="U52" s="141">
        <v>314960</v>
      </c>
      <c r="V52" s="141">
        <v>150902</v>
      </c>
      <c r="W52" s="141">
        <v>164058</v>
      </c>
      <c r="X52" s="142">
        <v>1063</v>
      </c>
      <c r="AA52" s="149"/>
      <c r="AB52" s="148" t="s">
        <v>120</v>
      </c>
      <c r="AC52" s="141">
        <v>433887</v>
      </c>
      <c r="AD52" s="141">
        <v>211451</v>
      </c>
      <c r="AE52" s="141">
        <v>222436</v>
      </c>
      <c r="AF52" s="149"/>
      <c r="AG52" s="148" t="s">
        <v>120</v>
      </c>
      <c r="AH52" s="141">
        <v>432558</v>
      </c>
      <c r="AI52" s="141">
        <v>210834</v>
      </c>
      <c r="AJ52" s="141">
        <v>221724</v>
      </c>
      <c r="AK52" s="142">
        <v>1329</v>
      </c>
      <c r="AN52" s="149"/>
      <c r="AO52" s="148" t="s">
        <v>232</v>
      </c>
      <c r="AP52" s="141">
        <v>315319</v>
      </c>
      <c r="AQ52" s="141">
        <v>151144</v>
      </c>
      <c r="AR52" s="141">
        <v>164175</v>
      </c>
      <c r="AS52" s="149"/>
      <c r="AT52" s="148" t="s">
        <v>232</v>
      </c>
      <c r="AU52" s="141">
        <v>314322</v>
      </c>
      <c r="AV52" s="141">
        <v>150631</v>
      </c>
      <c r="AW52" s="141">
        <v>163691</v>
      </c>
      <c r="AX52" s="142">
        <v>997</v>
      </c>
      <c r="BA52" s="149"/>
      <c r="BB52" s="148" t="s">
        <v>120</v>
      </c>
      <c r="BC52" s="141">
        <v>1044</v>
      </c>
      <c r="BD52" s="141">
        <v>525</v>
      </c>
      <c r="BE52" s="141">
        <v>519</v>
      </c>
      <c r="BF52" s="149"/>
      <c r="BG52" s="148" t="s">
        <v>120</v>
      </c>
      <c r="BH52" s="141">
        <v>893</v>
      </c>
      <c r="BI52" s="141">
        <v>442</v>
      </c>
      <c r="BJ52" s="141">
        <v>451</v>
      </c>
      <c r="BK52" s="142">
        <v>151</v>
      </c>
      <c r="BN52" s="149"/>
      <c r="BO52" s="148" t="s">
        <v>232</v>
      </c>
      <c r="BP52" s="141">
        <v>704</v>
      </c>
      <c r="BQ52" s="141">
        <v>309</v>
      </c>
      <c r="BR52" s="141">
        <v>395</v>
      </c>
      <c r="BS52" s="149"/>
      <c r="BT52" s="148" t="s">
        <v>232</v>
      </c>
      <c r="BU52" s="141">
        <v>638</v>
      </c>
      <c r="BV52" s="141">
        <v>271</v>
      </c>
      <c r="BW52" s="141">
        <v>367</v>
      </c>
      <c r="BX52" s="142">
        <v>66</v>
      </c>
    </row>
    <row r="53" spans="1:76" ht="15" customHeight="1">
      <c r="A53" s="186" t="s">
        <v>104</v>
      </c>
      <c r="B53" s="187"/>
      <c r="C53" s="141">
        <v>393227</v>
      </c>
      <c r="D53" s="141">
        <v>197118</v>
      </c>
      <c r="E53" s="141">
        <v>196109</v>
      </c>
      <c r="F53" s="186" t="s">
        <v>104</v>
      </c>
      <c r="G53" s="187"/>
      <c r="H53" s="141">
        <v>392410</v>
      </c>
      <c r="I53" s="141">
        <v>197344</v>
      </c>
      <c r="J53" s="141">
        <v>195066</v>
      </c>
      <c r="K53" s="142">
        <v>817</v>
      </c>
      <c r="N53" s="186" t="s">
        <v>233</v>
      </c>
      <c r="O53" s="187"/>
      <c r="P53" s="141">
        <v>358072</v>
      </c>
      <c r="Q53" s="141">
        <v>177871</v>
      </c>
      <c r="R53" s="141">
        <v>180201</v>
      </c>
      <c r="S53" s="186" t="s">
        <v>233</v>
      </c>
      <c r="T53" s="187"/>
      <c r="U53" s="141">
        <v>356973</v>
      </c>
      <c r="V53" s="141">
        <v>177577</v>
      </c>
      <c r="W53" s="141">
        <v>179396</v>
      </c>
      <c r="X53" s="142">
        <v>1099</v>
      </c>
      <c r="AA53" s="186" t="s">
        <v>104</v>
      </c>
      <c r="AB53" s="187"/>
      <c r="AC53" s="141">
        <v>392796</v>
      </c>
      <c r="AD53" s="141">
        <v>196919</v>
      </c>
      <c r="AE53" s="141">
        <v>195877</v>
      </c>
      <c r="AF53" s="186" t="s">
        <v>104</v>
      </c>
      <c r="AG53" s="187"/>
      <c r="AH53" s="141">
        <v>392006</v>
      </c>
      <c r="AI53" s="141">
        <v>197151</v>
      </c>
      <c r="AJ53" s="141">
        <v>194855</v>
      </c>
      <c r="AK53" s="142">
        <v>790</v>
      </c>
      <c r="AN53" s="186" t="s">
        <v>233</v>
      </c>
      <c r="AO53" s="187"/>
      <c r="AP53" s="141">
        <v>357657</v>
      </c>
      <c r="AQ53" s="141">
        <v>177702</v>
      </c>
      <c r="AR53" s="141">
        <v>179955</v>
      </c>
      <c r="AS53" s="186" t="s">
        <v>233</v>
      </c>
      <c r="AT53" s="187"/>
      <c r="AU53" s="141">
        <v>356620</v>
      </c>
      <c r="AV53" s="141">
        <v>177430</v>
      </c>
      <c r="AW53" s="141">
        <v>179190</v>
      </c>
      <c r="AX53" s="142">
        <v>1037</v>
      </c>
      <c r="BA53" s="186" t="s">
        <v>104</v>
      </c>
      <c r="BB53" s="187"/>
      <c r="BC53" s="141">
        <v>431</v>
      </c>
      <c r="BD53" s="141">
        <v>199</v>
      </c>
      <c r="BE53" s="141">
        <v>232</v>
      </c>
      <c r="BF53" s="186" t="s">
        <v>104</v>
      </c>
      <c r="BG53" s="187"/>
      <c r="BH53" s="141">
        <v>404</v>
      </c>
      <c r="BI53" s="141">
        <v>193</v>
      </c>
      <c r="BJ53" s="141">
        <v>211</v>
      </c>
      <c r="BK53" s="142">
        <v>27</v>
      </c>
      <c r="BN53" s="186" t="s">
        <v>233</v>
      </c>
      <c r="BO53" s="187"/>
      <c r="BP53" s="141">
        <v>415</v>
      </c>
      <c r="BQ53" s="141">
        <v>169</v>
      </c>
      <c r="BR53" s="141">
        <v>246</v>
      </c>
      <c r="BS53" s="186" t="s">
        <v>233</v>
      </c>
      <c r="BT53" s="187"/>
      <c r="BU53" s="141">
        <v>353</v>
      </c>
      <c r="BV53" s="141">
        <v>147</v>
      </c>
      <c r="BW53" s="141">
        <v>206</v>
      </c>
      <c r="BX53" s="142">
        <v>62</v>
      </c>
    </row>
    <row r="54" spans="1:76" ht="15" customHeight="1">
      <c r="A54" s="149"/>
      <c r="B54" s="150" t="s">
        <v>223</v>
      </c>
      <c r="C54" s="141">
        <v>393227</v>
      </c>
      <c r="D54" s="141">
        <v>197118</v>
      </c>
      <c r="E54" s="141">
        <v>196109</v>
      </c>
      <c r="F54" s="149"/>
      <c r="G54" s="150" t="s">
        <v>223</v>
      </c>
      <c r="H54" s="141">
        <v>392410</v>
      </c>
      <c r="I54" s="141">
        <v>197344</v>
      </c>
      <c r="J54" s="141">
        <v>195066</v>
      </c>
      <c r="K54" s="142">
        <v>817</v>
      </c>
      <c r="N54" s="165"/>
      <c r="O54" s="148" t="s">
        <v>119</v>
      </c>
      <c r="P54" s="141">
        <v>174328</v>
      </c>
      <c r="Q54" s="141">
        <v>86372</v>
      </c>
      <c r="R54" s="141">
        <v>87956</v>
      </c>
      <c r="S54" s="165"/>
      <c r="T54" s="148" t="s">
        <v>119</v>
      </c>
      <c r="U54" s="141">
        <v>173317</v>
      </c>
      <c r="V54" s="141">
        <v>85949</v>
      </c>
      <c r="W54" s="141">
        <v>87368</v>
      </c>
      <c r="X54" s="142">
        <v>1011</v>
      </c>
      <c r="AA54" s="149"/>
      <c r="AB54" s="150" t="s">
        <v>223</v>
      </c>
      <c r="AC54" s="141">
        <v>392796</v>
      </c>
      <c r="AD54" s="141">
        <v>196919</v>
      </c>
      <c r="AE54" s="141">
        <v>195877</v>
      </c>
      <c r="AF54" s="149"/>
      <c r="AG54" s="150" t="s">
        <v>223</v>
      </c>
      <c r="AH54" s="141">
        <v>392006</v>
      </c>
      <c r="AI54" s="141">
        <v>197151</v>
      </c>
      <c r="AJ54" s="141">
        <v>194855</v>
      </c>
      <c r="AK54" s="142">
        <v>790</v>
      </c>
      <c r="AN54" s="165"/>
      <c r="AO54" s="148" t="s">
        <v>119</v>
      </c>
      <c r="AP54" s="141">
        <v>174027</v>
      </c>
      <c r="AQ54" s="158">
        <v>86247</v>
      </c>
      <c r="AR54" s="158">
        <v>87780</v>
      </c>
      <c r="AS54" s="165"/>
      <c r="AT54" s="148" t="s">
        <v>119</v>
      </c>
      <c r="AU54" s="141">
        <v>173068</v>
      </c>
      <c r="AV54" s="158">
        <v>85843</v>
      </c>
      <c r="AW54" s="158">
        <v>87225</v>
      </c>
      <c r="AX54" s="142">
        <v>959</v>
      </c>
      <c r="BA54" s="149"/>
      <c r="BB54" s="150" t="s">
        <v>223</v>
      </c>
      <c r="BC54" s="141">
        <v>431</v>
      </c>
      <c r="BD54" s="141">
        <v>199</v>
      </c>
      <c r="BE54" s="141">
        <v>232</v>
      </c>
      <c r="BF54" s="149"/>
      <c r="BG54" s="150" t="s">
        <v>223</v>
      </c>
      <c r="BH54" s="141">
        <v>404</v>
      </c>
      <c r="BI54" s="141">
        <v>193</v>
      </c>
      <c r="BJ54" s="141">
        <v>211</v>
      </c>
      <c r="BK54" s="142">
        <v>27</v>
      </c>
      <c r="BN54" s="165"/>
      <c r="BO54" s="148" t="s">
        <v>119</v>
      </c>
      <c r="BP54" s="141">
        <v>301</v>
      </c>
      <c r="BQ54" s="158">
        <v>125</v>
      </c>
      <c r="BR54" s="158">
        <v>176</v>
      </c>
      <c r="BS54" s="165"/>
      <c r="BT54" s="148" t="s">
        <v>119</v>
      </c>
      <c r="BU54" s="141">
        <v>249</v>
      </c>
      <c r="BV54" s="158">
        <v>106</v>
      </c>
      <c r="BW54" s="158">
        <v>143</v>
      </c>
      <c r="BX54" s="142">
        <v>52</v>
      </c>
    </row>
    <row r="55" spans="1:76" ht="15" customHeight="1">
      <c r="N55" s="166"/>
      <c r="O55" s="148" t="s">
        <v>234</v>
      </c>
      <c r="P55" s="141">
        <v>183744</v>
      </c>
      <c r="Q55" s="141">
        <v>91499</v>
      </c>
      <c r="R55" s="141">
        <v>92245</v>
      </c>
      <c r="S55" s="166"/>
      <c r="T55" s="148" t="s">
        <v>234</v>
      </c>
      <c r="U55" s="141">
        <v>183656</v>
      </c>
      <c r="V55" s="141">
        <v>91628</v>
      </c>
      <c r="W55" s="141">
        <v>92028</v>
      </c>
      <c r="X55" s="142">
        <v>88</v>
      </c>
      <c r="AN55" s="166"/>
      <c r="AO55" s="148" t="s">
        <v>234</v>
      </c>
      <c r="AP55" s="141">
        <v>183630</v>
      </c>
      <c r="AQ55" s="158">
        <v>91455</v>
      </c>
      <c r="AR55" s="158">
        <v>92175</v>
      </c>
      <c r="AS55" s="166"/>
      <c r="AT55" s="148" t="s">
        <v>234</v>
      </c>
      <c r="AU55" s="141">
        <v>183552</v>
      </c>
      <c r="AV55" s="158">
        <v>91587</v>
      </c>
      <c r="AW55" s="158">
        <v>91965</v>
      </c>
      <c r="AX55" s="142">
        <v>78</v>
      </c>
      <c r="BN55" s="166"/>
      <c r="BO55" s="148" t="s">
        <v>234</v>
      </c>
      <c r="BP55" s="141">
        <v>114</v>
      </c>
      <c r="BQ55" s="158">
        <v>44</v>
      </c>
      <c r="BR55" s="158">
        <v>70</v>
      </c>
      <c r="BS55" s="166"/>
      <c r="BT55" s="148" t="s">
        <v>234</v>
      </c>
      <c r="BU55" s="141">
        <v>104</v>
      </c>
      <c r="BV55" s="158">
        <v>41</v>
      </c>
      <c r="BW55" s="158">
        <v>63</v>
      </c>
      <c r="BX55" s="142">
        <v>10</v>
      </c>
    </row>
    <row r="56" spans="1:76" ht="15" customHeight="1">
      <c r="N56" s="186" t="s">
        <v>235</v>
      </c>
      <c r="O56" s="187"/>
      <c r="P56" s="141">
        <v>423186</v>
      </c>
      <c r="Q56" s="141">
        <v>209088</v>
      </c>
      <c r="R56" s="141">
        <v>214098</v>
      </c>
      <c r="S56" s="186" t="s">
        <v>235</v>
      </c>
      <c r="T56" s="187"/>
      <c r="U56" s="141">
        <v>420290</v>
      </c>
      <c r="V56" s="141">
        <v>207845</v>
      </c>
      <c r="W56" s="141">
        <v>212445</v>
      </c>
      <c r="X56" s="142">
        <v>2896</v>
      </c>
      <c r="AN56" s="186" t="s">
        <v>235</v>
      </c>
      <c r="AO56" s="187"/>
      <c r="AP56" s="141">
        <v>422591</v>
      </c>
      <c r="AQ56" s="141">
        <v>208839</v>
      </c>
      <c r="AR56" s="141">
        <v>213752</v>
      </c>
      <c r="AS56" s="186" t="s">
        <v>235</v>
      </c>
      <c r="AT56" s="187"/>
      <c r="AU56" s="141">
        <v>419689</v>
      </c>
      <c r="AV56" s="141">
        <v>207581</v>
      </c>
      <c r="AW56" s="141">
        <v>212108</v>
      </c>
      <c r="AX56" s="142">
        <v>2902</v>
      </c>
      <c r="BN56" s="186" t="s">
        <v>235</v>
      </c>
      <c r="BO56" s="187"/>
      <c r="BP56" s="141">
        <v>595</v>
      </c>
      <c r="BQ56" s="141">
        <v>249</v>
      </c>
      <c r="BR56" s="141">
        <v>346</v>
      </c>
      <c r="BS56" s="186" t="s">
        <v>235</v>
      </c>
      <c r="BT56" s="187"/>
      <c r="BU56" s="141">
        <v>601</v>
      </c>
      <c r="BV56" s="141">
        <v>264</v>
      </c>
      <c r="BW56" s="141">
        <v>337</v>
      </c>
      <c r="BX56" s="142">
        <v>-6</v>
      </c>
    </row>
    <row r="57" spans="1:76" ht="15" customHeight="1">
      <c r="N57" s="165"/>
      <c r="O57" s="148" t="s">
        <v>122</v>
      </c>
      <c r="P57" s="141">
        <v>219389</v>
      </c>
      <c r="Q57" s="141">
        <v>109474</v>
      </c>
      <c r="R57" s="141">
        <v>109915</v>
      </c>
      <c r="S57" s="165"/>
      <c r="T57" s="148" t="s">
        <v>122</v>
      </c>
      <c r="U57" s="141">
        <v>217786</v>
      </c>
      <c r="V57" s="141">
        <v>108680</v>
      </c>
      <c r="W57" s="141">
        <v>109106</v>
      </c>
      <c r="X57" s="142">
        <v>1603</v>
      </c>
      <c r="AN57" s="165"/>
      <c r="AO57" s="148" t="s">
        <v>122</v>
      </c>
      <c r="AP57" s="141">
        <v>219109</v>
      </c>
      <c r="AQ57" s="158">
        <v>109351</v>
      </c>
      <c r="AR57" s="158">
        <v>109758</v>
      </c>
      <c r="AS57" s="165"/>
      <c r="AT57" s="148" t="s">
        <v>122</v>
      </c>
      <c r="AU57" s="141">
        <v>217473</v>
      </c>
      <c r="AV57" s="158">
        <v>108534</v>
      </c>
      <c r="AW57" s="158">
        <v>108939</v>
      </c>
      <c r="AX57" s="142">
        <v>1636</v>
      </c>
      <c r="BN57" s="165"/>
      <c r="BO57" s="148" t="s">
        <v>122</v>
      </c>
      <c r="BP57" s="141">
        <v>280</v>
      </c>
      <c r="BQ57" s="158">
        <v>123</v>
      </c>
      <c r="BR57" s="158">
        <v>157</v>
      </c>
      <c r="BS57" s="165"/>
      <c r="BT57" s="148" t="s">
        <v>122</v>
      </c>
      <c r="BU57" s="141">
        <v>313</v>
      </c>
      <c r="BV57" s="158">
        <v>146</v>
      </c>
      <c r="BW57" s="158">
        <v>167</v>
      </c>
      <c r="BX57" s="142">
        <v>-33</v>
      </c>
    </row>
    <row r="58" spans="1:76" ht="15" customHeight="1">
      <c r="N58" s="167"/>
      <c r="O58" s="148" t="s">
        <v>208</v>
      </c>
      <c r="P58" s="141">
        <v>126359</v>
      </c>
      <c r="Q58" s="141">
        <v>61330</v>
      </c>
      <c r="R58" s="141">
        <v>65029</v>
      </c>
      <c r="S58" s="167"/>
      <c r="T58" s="148" t="s">
        <v>208</v>
      </c>
      <c r="U58" s="141">
        <v>125566</v>
      </c>
      <c r="V58" s="141">
        <v>60975</v>
      </c>
      <c r="W58" s="141">
        <v>64591</v>
      </c>
      <c r="X58" s="142">
        <v>793</v>
      </c>
      <c r="AN58" s="167"/>
      <c r="AO58" s="148" t="s">
        <v>208</v>
      </c>
      <c r="AP58" s="141">
        <v>126138</v>
      </c>
      <c r="AQ58" s="158">
        <v>61249</v>
      </c>
      <c r="AR58" s="158">
        <v>64889</v>
      </c>
      <c r="AS58" s="167"/>
      <c r="AT58" s="148" t="s">
        <v>208</v>
      </c>
      <c r="AU58" s="141">
        <v>125360</v>
      </c>
      <c r="AV58" s="158">
        <v>60898</v>
      </c>
      <c r="AW58" s="158">
        <v>64462</v>
      </c>
      <c r="AX58" s="142">
        <v>778</v>
      </c>
      <c r="BN58" s="167"/>
      <c r="BO58" s="148" t="s">
        <v>208</v>
      </c>
      <c r="BP58" s="141">
        <v>221</v>
      </c>
      <c r="BQ58" s="158">
        <v>81</v>
      </c>
      <c r="BR58" s="158">
        <v>140</v>
      </c>
      <c r="BS58" s="167"/>
      <c r="BT58" s="148" t="s">
        <v>208</v>
      </c>
      <c r="BU58" s="141">
        <v>206</v>
      </c>
      <c r="BV58" s="158">
        <v>77</v>
      </c>
      <c r="BW58" s="158">
        <v>129</v>
      </c>
      <c r="BX58" s="142">
        <v>15</v>
      </c>
    </row>
    <row r="59" spans="1:76" ht="15" customHeight="1">
      <c r="N59" s="166"/>
      <c r="O59" s="148" t="s">
        <v>210</v>
      </c>
      <c r="P59" s="141">
        <v>77438</v>
      </c>
      <c r="Q59" s="141">
        <v>38284</v>
      </c>
      <c r="R59" s="141">
        <v>39154</v>
      </c>
      <c r="S59" s="166"/>
      <c r="T59" s="148" t="s">
        <v>210</v>
      </c>
      <c r="U59" s="141">
        <v>76938</v>
      </c>
      <c r="V59" s="141">
        <v>38190</v>
      </c>
      <c r="W59" s="141">
        <v>38748</v>
      </c>
      <c r="X59" s="142">
        <v>500</v>
      </c>
      <c r="AN59" s="166"/>
      <c r="AO59" s="148" t="s">
        <v>210</v>
      </c>
      <c r="AP59" s="141">
        <v>77344</v>
      </c>
      <c r="AQ59" s="158">
        <v>38239</v>
      </c>
      <c r="AR59" s="158">
        <v>39105</v>
      </c>
      <c r="AS59" s="166"/>
      <c r="AT59" s="148" t="s">
        <v>210</v>
      </c>
      <c r="AU59" s="141">
        <v>76856</v>
      </c>
      <c r="AV59" s="158">
        <v>38149</v>
      </c>
      <c r="AW59" s="158">
        <v>38707</v>
      </c>
      <c r="AX59" s="142">
        <v>488</v>
      </c>
      <c r="BN59" s="166"/>
      <c r="BO59" s="148" t="s">
        <v>210</v>
      </c>
      <c r="BP59" s="141">
        <v>94</v>
      </c>
      <c r="BQ59" s="158">
        <v>45</v>
      </c>
      <c r="BR59" s="158">
        <v>49</v>
      </c>
      <c r="BS59" s="166"/>
      <c r="BT59" s="148" t="s">
        <v>210</v>
      </c>
      <c r="BU59" s="141">
        <v>82</v>
      </c>
      <c r="BV59" s="158">
        <v>41</v>
      </c>
      <c r="BW59" s="158">
        <v>41</v>
      </c>
      <c r="BX59" s="142">
        <v>12</v>
      </c>
    </row>
    <row r="60" spans="1:76" ht="15" customHeight="1"/>
    <row r="61" spans="1:76" ht="15" customHeight="1"/>
    <row r="62" spans="1:76" ht="15" customHeight="1"/>
    <row r="63" spans="1:76" ht="15" customHeight="1"/>
    <row r="64" spans="1:76" ht="15" customHeight="1"/>
    <row r="65" ht="15" customHeight="1"/>
    <row r="66" ht="15" customHeight="1"/>
    <row r="67" ht="15" customHeight="1"/>
    <row r="68" ht="15" customHeight="1"/>
    <row r="69" ht="15" customHeight="1"/>
    <row r="70" ht="15" customHeight="1"/>
  </sheetData>
  <sheetProtection selectLockedCells="1" selectUnlockedCells="1"/>
  <mergeCells count="213">
    <mergeCell ref="H4:J4"/>
    <mergeCell ref="P4:R4"/>
    <mergeCell ref="U4:W4"/>
    <mergeCell ref="AP4:AR4"/>
    <mergeCell ref="AF31:AG31"/>
    <mergeCell ref="AA34:AB34"/>
    <mergeCell ref="AF34:AG34"/>
    <mergeCell ref="AA36:AB36"/>
    <mergeCell ref="AF36:AG36"/>
    <mergeCell ref="N7:O7"/>
    <mergeCell ref="N23:O23"/>
    <mergeCell ref="N17:O17"/>
    <mergeCell ref="N13:O13"/>
    <mergeCell ref="N9:O9"/>
    <mergeCell ref="N35:O35"/>
    <mergeCell ref="N33:O33"/>
    <mergeCell ref="N31:O31"/>
    <mergeCell ref="N27:O27"/>
    <mergeCell ref="S27:T27"/>
    <mergeCell ref="S31:T31"/>
    <mergeCell ref="S33:T33"/>
    <mergeCell ref="S35:T35"/>
    <mergeCell ref="S7:T7"/>
    <mergeCell ref="S9:T9"/>
    <mergeCell ref="D5:E5"/>
    <mergeCell ref="I5:J5"/>
    <mergeCell ref="Q5:R5"/>
    <mergeCell ref="V5:W5"/>
    <mergeCell ref="AQ5:AR5"/>
    <mergeCell ref="AV5:AW5"/>
    <mergeCell ref="F4:G6"/>
    <mergeCell ref="A48:B48"/>
    <mergeCell ref="A34:B34"/>
    <mergeCell ref="A36:B36"/>
    <mergeCell ref="A38:B38"/>
    <mergeCell ref="A43:B43"/>
    <mergeCell ref="AC4:AE4"/>
    <mergeCell ref="AF4:AG6"/>
    <mergeCell ref="AH4:AJ4"/>
    <mergeCell ref="AD5:AE5"/>
    <mergeCell ref="AI5:AJ5"/>
    <mergeCell ref="AA7:AB7"/>
    <mergeCell ref="AF7:AG7"/>
    <mergeCell ref="AA8:AB8"/>
    <mergeCell ref="AF8:AG8"/>
    <mergeCell ref="AA29:AB29"/>
    <mergeCell ref="AA31:AB31"/>
    <mergeCell ref="AF29:AG29"/>
    <mergeCell ref="A51:B51"/>
    <mergeCell ref="A53:B53"/>
    <mergeCell ref="A46:B46"/>
    <mergeCell ref="A41:B41"/>
    <mergeCell ref="C4:E4"/>
    <mergeCell ref="A8:B8"/>
    <mergeCell ref="A7:B7"/>
    <mergeCell ref="F7:G7"/>
    <mergeCell ref="A14:B14"/>
    <mergeCell ref="A11:B11"/>
    <mergeCell ref="A29:B29"/>
    <mergeCell ref="A31:B31"/>
    <mergeCell ref="A27:B27"/>
    <mergeCell ref="A25:B25"/>
    <mergeCell ref="F8:G8"/>
    <mergeCell ref="F11:G11"/>
    <mergeCell ref="F14:G14"/>
    <mergeCell ref="F25:G25"/>
    <mergeCell ref="F27:G27"/>
    <mergeCell ref="F29:G29"/>
    <mergeCell ref="F31:G31"/>
    <mergeCell ref="F34:G34"/>
    <mergeCell ref="F36:G36"/>
    <mergeCell ref="F38:G38"/>
    <mergeCell ref="AS33:AT33"/>
    <mergeCell ref="AS35:AT35"/>
    <mergeCell ref="AS45:AT45"/>
    <mergeCell ref="AS48:AT48"/>
    <mergeCell ref="AS51:AT51"/>
    <mergeCell ref="AU4:AW4"/>
    <mergeCell ref="AA41:AB41"/>
    <mergeCell ref="AF41:AG41"/>
    <mergeCell ref="AA43:AB43"/>
    <mergeCell ref="AF43:AG43"/>
    <mergeCell ref="AA38:AB38"/>
    <mergeCell ref="AF38:AG38"/>
    <mergeCell ref="AA11:AB11"/>
    <mergeCell ref="AF11:AG11"/>
    <mergeCell ref="AA14:AB14"/>
    <mergeCell ref="AF14:AG14"/>
    <mergeCell ref="AA25:AB25"/>
    <mergeCell ref="AF25:AG25"/>
    <mergeCell ref="AA27:AB27"/>
    <mergeCell ref="AF27:AG27"/>
    <mergeCell ref="BA27:BB27"/>
    <mergeCell ref="BF27:BG27"/>
    <mergeCell ref="BF4:BG6"/>
    <mergeCell ref="BH4:BJ4"/>
    <mergeCell ref="BP4:BR4"/>
    <mergeCell ref="BU4:BW4"/>
    <mergeCell ref="BD5:BE5"/>
    <mergeCell ref="BI5:BJ5"/>
    <mergeCell ref="BQ5:BR5"/>
    <mergeCell ref="BV5:BW5"/>
    <mergeCell ref="BA7:BB7"/>
    <mergeCell ref="BF7:BG7"/>
    <mergeCell ref="BS7:BT7"/>
    <mergeCell ref="BF8:BG8"/>
    <mergeCell ref="BA11:BB11"/>
    <mergeCell ref="BF11:BG11"/>
    <mergeCell ref="BA14:BB14"/>
    <mergeCell ref="BF14:BG14"/>
    <mergeCell ref="BA25:BB25"/>
    <mergeCell ref="BF25:BG25"/>
    <mergeCell ref="BC4:BE4"/>
    <mergeCell ref="BA8:BB8"/>
    <mergeCell ref="BA51:BB51"/>
    <mergeCell ref="BF51:BG51"/>
    <mergeCell ref="BF31:BG31"/>
    <mergeCell ref="BA34:BB34"/>
    <mergeCell ref="BF34:BG34"/>
    <mergeCell ref="BA29:BB29"/>
    <mergeCell ref="BF29:BG29"/>
    <mergeCell ref="BA36:BB36"/>
    <mergeCell ref="BF36:BG36"/>
    <mergeCell ref="BA38:BB38"/>
    <mergeCell ref="BF38:BG38"/>
    <mergeCell ref="BA31:BB31"/>
    <mergeCell ref="BA41:BB41"/>
    <mergeCell ref="F41:G41"/>
    <mergeCell ref="F43:G43"/>
    <mergeCell ref="F46:G46"/>
    <mergeCell ref="F48:G48"/>
    <mergeCell ref="F51:G51"/>
    <mergeCell ref="F53:G53"/>
    <mergeCell ref="N56:O56"/>
    <mergeCell ref="N53:O53"/>
    <mergeCell ref="N51:O51"/>
    <mergeCell ref="N48:O48"/>
    <mergeCell ref="N45:O45"/>
    <mergeCell ref="S56:T56"/>
    <mergeCell ref="AA46:AB46"/>
    <mergeCell ref="AF46:AG46"/>
    <mergeCell ref="AA48:AB48"/>
    <mergeCell ref="AF48:AG48"/>
    <mergeCell ref="AA51:AB51"/>
    <mergeCell ref="AN45:AO45"/>
    <mergeCell ref="AN48:AO48"/>
    <mergeCell ref="AN51:AO51"/>
    <mergeCell ref="AN53:AO53"/>
    <mergeCell ref="AN56:AO56"/>
    <mergeCell ref="AF51:AG51"/>
    <mergeCell ref="AA53:AB53"/>
    <mergeCell ref="AF53:AG53"/>
    <mergeCell ref="S13:T13"/>
    <mergeCell ref="S17:T17"/>
    <mergeCell ref="S23:T23"/>
    <mergeCell ref="AN7:AO7"/>
    <mergeCell ref="AN9:AO9"/>
    <mergeCell ref="AN13:AO13"/>
    <mergeCell ref="AN17:AO17"/>
    <mergeCell ref="AN23:AO23"/>
    <mergeCell ref="AS53:AT53"/>
    <mergeCell ref="S45:T45"/>
    <mergeCell ref="S48:T48"/>
    <mergeCell ref="S51:T51"/>
    <mergeCell ref="S53:T53"/>
    <mergeCell ref="AN27:AO27"/>
    <mergeCell ref="AN31:AO31"/>
    <mergeCell ref="AN33:AO33"/>
    <mergeCell ref="AN35:AO35"/>
    <mergeCell ref="AS7:AT7"/>
    <mergeCell ref="AS9:AT9"/>
    <mergeCell ref="AS13:AT13"/>
    <mergeCell ref="AS17:AT17"/>
    <mergeCell ref="AS23:AT23"/>
    <mergeCell ref="AS27:AT27"/>
    <mergeCell ref="AS31:AT31"/>
    <mergeCell ref="AS56:AT56"/>
    <mergeCell ref="BN7:BO7"/>
    <mergeCell ref="BN9:BO9"/>
    <mergeCell ref="BN13:BO13"/>
    <mergeCell ref="BN17:BO17"/>
    <mergeCell ref="BN23:BO23"/>
    <mergeCell ref="BN27:BO27"/>
    <mergeCell ref="BN31:BO31"/>
    <mergeCell ref="BN33:BO33"/>
    <mergeCell ref="BN35:BO35"/>
    <mergeCell ref="BN45:BO45"/>
    <mergeCell ref="BN48:BO48"/>
    <mergeCell ref="BN51:BO51"/>
    <mergeCell ref="BN53:BO53"/>
    <mergeCell ref="BN56:BO56"/>
    <mergeCell ref="BF41:BG41"/>
    <mergeCell ref="BA53:BB53"/>
    <mergeCell ref="BF53:BG53"/>
    <mergeCell ref="BA43:BB43"/>
    <mergeCell ref="BF43:BG43"/>
    <mergeCell ref="BA46:BB46"/>
    <mergeCell ref="BF46:BG46"/>
    <mergeCell ref="BA48:BB48"/>
    <mergeCell ref="BF48:BG48"/>
    <mergeCell ref="BS48:BT48"/>
    <mergeCell ref="BS51:BT51"/>
    <mergeCell ref="BS53:BT53"/>
    <mergeCell ref="BS56:BT56"/>
    <mergeCell ref="BS9:BT9"/>
    <mergeCell ref="BS13:BT13"/>
    <mergeCell ref="BS17:BT17"/>
    <mergeCell ref="BS23:BT23"/>
    <mergeCell ref="BS27:BT27"/>
    <mergeCell ref="BS31:BT31"/>
    <mergeCell ref="BS33:BT33"/>
    <mergeCell ref="BS35:BT35"/>
    <mergeCell ref="BS45:BT45"/>
  </mergeCells>
  <phoneticPr fontId="2"/>
  <printOptions horizontalCentered="1"/>
  <pageMargins left="0.55118110236220474" right="0.31496062992125984" top="0.51181102362204722" bottom="0.39370078740157483" header="0.51181102362204722" footer="0.51181102362204722"/>
  <pageSetup paperSize="9" scale="82" orientation="portrait" r:id="rId1"/>
  <headerFooter alignWithMargins="0"/>
  <colBreaks count="5" manualBreakCount="5">
    <brk id="12" max="1048575" man="1"/>
    <brk id="25" max="1048575" man="1"/>
    <brk id="38" max="1048575" man="1"/>
    <brk id="51" max="1048575" man="1"/>
    <brk id="6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pageSetUpPr fitToPage="1"/>
  </sheetPr>
  <dimension ref="A1:L89"/>
  <sheetViews>
    <sheetView tabSelected="1" view="pageBreakPreview" zoomScaleNormal="100" zoomScaleSheetLayoutView="100" workbookViewId="0">
      <selection activeCell="A3" sqref="A3"/>
    </sheetView>
  </sheetViews>
  <sheetFormatPr defaultRowHeight="13.5"/>
  <cols>
    <col min="1" max="1" width="9" customWidth="1"/>
    <col min="2" max="2" width="30.75" customWidth="1"/>
    <col min="3" max="3" width="25.75" customWidth="1"/>
    <col min="4" max="4" width="5.75" customWidth="1"/>
    <col min="5" max="5" width="25.75" customWidth="1"/>
    <col min="6" max="6" width="5.75" customWidth="1"/>
    <col min="7" max="7" width="2.125" customWidth="1"/>
    <col min="8" max="8" width="15.375" customWidth="1"/>
    <col min="9" max="9" width="4.625" customWidth="1"/>
    <col min="10" max="10" width="11.625" customWidth="1"/>
    <col min="11" max="11" width="4.625" customWidth="1"/>
    <col min="12" max="12" width="11.625" customWidth="1"/>
    <col min="13" max="13" width="3.75" customWidth="1"/>
    <col min="256" max="256" width="2.625" customWidth="1"/>
    <col min="257" max="257" width="14.5" customWidth="1"/>
    <col min="258" max="258" width="4.625" customWidth="1"/>
    <col min="259" max="259" width="11.625" customWidth="1"/>
    <col min="260" max="260" width="4.625" customWidth="1"/>
    <col min="261" max="261" width="11.625" customWidth="1"/>
    <col min="262" max="262" width="0.75" customWidth="1"/>
    <col min="263" max="263" width="2.125" customWidth="1"/>
    <col min="264" max="264" width="15.375" customWidth="1"/>
    <col min="265" max="265" width="4.625" customWidth="1"/>
    <col min="266" max="266" width="11.625" customWidth="1"/>
    <col min="267" max="267" width="4.625" customWidth="1"/>
    <col min="268" max="268" width="11.625" customWidth="1"/>
    <col min="512" max="512" width="2.625" customWidth="1"/>
    <col min="513" max="513" width="14.5" customWidth="1"/>
    <col min="514" max="514" width="4.625" customWidth="1"/>
    <col min="515" max="515" width="11.625" customWidth="1"/>
    <col min="516" max="516" width="4.625" customWidth="1"/>
    <col min="517" max="517" width="11.625" customWidth="1"/>
    <col min="518" max="518" width="0.75" customWidth="1"/>
    <col min="519" max="519" width="2.125" customWidth="1"/>
    <col min="520" max="520" width="15.375" customWidth="1"/>
    <col min="521" max="521" width="4.625" customWidth="1"/>
    <col min="522" max="522" width="11.625" customWidth="1"/>
    <col min="523" max="523" width="4.625" customWidth="1"/>
    <col min="524" max="524" width="11.625" customWidth="1"/>
    <col min="768" max="768" width="2.625" customWidth="1"/>
    <col min="769" max="769" width="14.5" customWidth="1"/>
    <col min="770" max="770" width="4.625" customWidth="1"/>
    <col min="771" max="771" width="11.625" customWidth="1"/>
    <col min="772" max="772" width="4.625" customWidth="1"/>
    <col min="773" max="773" width="11.625" customWidth="1"/>
    <col min="774" max="774" width="0.75" customWidth="1"/>
    <col min="775" max="775" width="2.125" customWidth="1"/>
    <col min="776" max="776" width="15.375" customWidth="1"/>
    <col min="777" max="777" width="4.625" customWidth="1"/>
    <col min="778" max="778" width="11.625" customWidth="1"/>
    <col min="779" max="779" width="4.625" customWidth="1"/>
    <col min="780" max="780" width="11.625" customWidth="1"/>
    <col min="1024" max="1024" width="2.625" customWidth="1"/>
    <col min="1025" max="1025" width="14.5" customWidth="1"/>
    <col min="1026" max="1026" width="4.625" customWidth="1"/>
    <col min="1027" max="1027" width="11.625" customWidth="1"/>
    <col min="1028" max="1028" width="4.625" customWidth="1"/>
    <col min="1029" max="1029" width="11.625" customWidth="1"/>
    <col min="1030" max="1030" width="0.75" customWidth="1"/>
    <col min="1031" max="1031" width="2.125" customWidth="1"/>
    <col min="1032" max="1032" width="15.375" customWidth="1"/>
    <col min="1033" max="1033" width="4.625" customWidth="1"/>
    <col min="1034" max="1034" width="11.625" customWidth="1"/>
    <col min="1035" max="1035" width="4.625" customWidth="1"/>
    <col min="1036" max="1036" width="11.625" customWidth="1"/>
    <col min="1280" max="1280" width="2.625" customWidth="1"/>
    <col min="1281" max="1281" width="14.5" customWidth="1"/>
    <col min="1282" max="1282" width="4.625" customWidth="1"/>
    <col min="1283" max="1283" width="11.625" customWidth="1"/>
    <col min="1284" max="1284" width="4.625" customWidth="1"/>
    <col min="1285" max="1285" width="11.625" customWidth="1"/>
    <col min="1286" max="1286" width="0.75" customWidth="1"/>
    <col min="1287" max="1287" width="2.125" customWidth="1"/>
    <col min="1288" max="1288" width="15.375" customWidth="1"/>
    <col min="1289" max="1289" width="4.625" customWidth="1"/>
    <col min="1290" max="1290" width="11.625" customWidth="1"/>
    <col min="1291" max="1291" width="4.625" customWidth="1"/>
    <col min="1292" max="1292" width="11.625" customWidth="1"/>
    <col min="1536" max="1536" width="2.625" customWidth="1"/>
    <col min="1537" max="1537" width="14.5" customWidth="1"/>
    <col min="1538" max="1538" width="4.625" customWidth="1"/>
    <col min="1539" max="1539" width="11.625" customWidth="1"/>
    <col min="1540" max="1540" width="4.625" customWidth="1"/>
    <col min="1541" max="1541" width="11.625" customWidth="1"/>
    <col min="1542" max="1542" width="0.75" customWidth="1"/>
    <col min="1543" max="1543" width="2.125" customWidth="1"/>
    <col min="1544" max="1544" width="15.375" customWidth="1"/>
    <col min="1545" max="1545" width="4.625" customWidth="1"/>
    <col min="1546" max="1546" width="11.625" customWidth="1"/>
    <col min="1547" max="1547" width="4.625" customWidth="1"/>
    <col min="1548" max="1548" width="11.625" customWidth="1"/>
    <col min="1792" max="1792" width="2.625" customWidth="1"/>
    <col min="1793" max="1793" width="14.5" customWidth="1"/>
    <col min="1794" max="1794" width="4.625" customWidth="1"/>
    <col min="1795" max="1795" width="11.625" customWidth="1"/>
    <col min="1796" max="1796" width="4.625" customWidth="1"/>
    <col min="1797" max="1797" width="11.625" customWidth="1"/>
    <col min="1798" max="1798" width="0.75" customWidth="1"/>
    <col min="1799" max="1799" width="2.125" customWidth="1"/>
    <col min="1800" max="1800" width="15.375" customWidth="1"/>
    <col min="1801" max="1801" width="4.625" customWidth="1"/>
    <col min="1802" max="1802" width="11.625" customWidth="1"/>
    <col min="1803" max="1803" width="4.625" customWidth="1"/>
    <col min="1804" max="1804" width="11.625" customWidth="1"/>
    <col min="2048" max="2048" width="2.625" customWidth="1"/>
    <col min="2049" max="2049" width="14.5" customWidth="1"/>
    <col min="2050" max="2050" width="4.625" customWidth="1"/>
    <col min="2051" max="2051" width="11.625" customWidth="1"/>
    <col min="2052" max="2052" width="4.625" customWidth="1"/>
    <col min="2053" max="2053" width="11.625" customWidth="1"/>
    <col min="2054" max="2054" width="0.75" customWidth="1"/>
    <col min="2055" max="2055" width="2.125" customWidth="1"/>
    <col min="2056" max="2056" width="15.375" customWidth="1"/>
    <col min="2057" max="2057" width="4.625" customWidth="1"/>
    <col min="2058" max="2058" width="11.625" customWidth="1"/>
    <col min="2059" max="2059" width="4.625" customWidth="1"/>
    <col min="2060" max="2060" width="11.625" customWidth="1"/>
    <col min="2304" max="2304" width="2.625" customWidth="1"/>
    <col min="2305" max="2305" width="14.5" customWidth="1"/>
    <col min="2306" max="2306" width="4.625" customWidth="1"/>
    <col min="2307" max="2307" width="11.625" customWidth="1"/>
    <col min="2308" max="2308" width="4.625" customWidth="1"/>
    <col min="2309" max="2309" width="11.625" customWidth="1"/>
    <col min="2310" max="2310" width="0.75" customWidth="1"/>
    <col min="2311" max="2311" width="2.125" customWidth="1"/>
    <col min="2312" max="2312" width="15.375" customWidth="1"/>
    <col min="2313" max="2313" width="4.625" customWidth="1"/>
    <col min="2314" max="2314" width="11.625" customWidth="1"/>
    <col min="2315" max="2315" width="4.625" customWidth="1"/>
    <col min="2316" max="2316" width="11.625" customWidth="1"/>
    <col min="2560" max="2560" width="2.625" customWidth="1"/>
    <col min="2561" max="2561" width="14.5" customWidth="1"/>
    <col min="2562" max="2562" width="4.625" customWidth="1"/>
    <col min="2563" max="2563" width="11.625" customWidth="1"/>
    <col min="2564" max="2564" width="4.625" customWidth="1"/>
    <col min="2565" max="2565" width="11.625" customWidth="1"/>
    <col min="2566" max="2566" width="0.75" customWidth="1"/>
    <col min="2567" max="2567" width="2.125" customWidth="1"/>
    <col min="2568" max="2568" width="15.375" customWidth="1"/>
    <col min="2569" max="2569" width="4.625" customWidth="1"/>
    <col min="2570" max="2570" width="11.625" customWidth="1"/>
    <col min="2571" max="2571" width="4.625" customWidth="1"/>
    <col min="2572" max="2572" width="11.625" customWidth="1"/>
    <col min="2816" max="2816" width="2.625" customWidth="1"/>
    <col min="2817" max="2817" width="14.5" customWidth="1"/>
    <col min="2818" max="2818" width="4.625" customWidth="1"/>
    <col min="2819" max="2819" width="11.625" customWidth="1"/>
    <col min="2820" max="2820" width="4.625" customWidth="1"/>
    <col min="2821" max="2821" width="11.625" customWidth="1"/>
    <col min="2822" max="2822" width="0.75" customWidth="1"/>
    <col min="2823" max="2823" width="2.125" customWidth="1"/>
    <col min="2824" max="2824" width="15.375" customWidth="1"/>
    <col min="2825" max="2825" width="4.625" customWidth="1"/>
    <col min="2826" max="2826" width="11.625" customWidth="1"/>
    <col min="2827" max="2827" width="4.625" customWidth="1"/>
    <col min="2828" max="2828" width="11.625" customWidth="1"/>
    <col min="3072" max="3072" width="2.625" customWidth="1"/>
    <col min="3073" max="3073" width="14.5" customWidth="1"/>
    <col min="3074" max="3074" width="4.625" customWidth="1"/>
    <col min="3075" max="3075" width="11.625" customWidth="1"/>
    <col min="3076" max="3076" width="4.625" customWidth="1"/>
    <col min="3077" max="3077" width="11.625" customWidth="1"/>
    <col min="3078" max="3078" width="0.75" customWidth="1"/>
    <col min="3079" max="3079" width="2.125" customWidth="1"/>
    <col min="3080" max="3080" width="15.375" customWidth="1"/>
    <col min="3081" max="3081" width="4.625" customWidth="1"/>
    <col min="3082" max="3082" width="11.625" customWidth="1"/>
    <col min="3083" max="3083" width="4.625" customWidth="1"/>
    <col min="3084" max="3084" width="11.625" customWidth="1"/>
    <col min="3328" max="3328" width="2.625" customWidth="1"/>
    <col min="3329" max="3329" width="14.5" customWidth="1"/>
    <col min="3330" max="3330" width="4.625" customWidth="1"/>
    <col min="3331" max="3331" width="11.625" customWidth="1"/>
    <col min="3332" max="3332" width="4.625" customWidth="1"/>
    <col min="3333" max="3333" width="11.625" customWidth="1"/>
    <col min="3334" max="3334" width="0.75" customWidth="1"/>
    <col min="3335" max="3335" width="2.125" customWidth="1"/>
    <col min="3336" max="3336" width="15.375" customWidth="1"/>
    <col min="3337" max="3337" width="4.625" customWidth="1"/>
    <col min="3338" max="3338" width="11.625" customWidth="1"/>
    <col min="3339" max="3339" width="4.625" customWidth="1"/>
    <col min="3340" max="3340" width="11.625" customWidth="1"/>
    <col min="3584" max="3584" width="2.625" customWidth="1"/>
    <col min="3585" max="3585" width="14.5" customWidth="1"/>
    <col min="3586" max="3586" width="4.625" customWidth="1"/>
    <col min="3587" max="3587" width="11.625" customWidth="1"/>
    <col min="3588" max="3588" width="4.625" customWidth="1"/>
    <col min="3589" max="3589" width="11.625" customWidth="1"/>
    <col min="3590" max="3590" width="0.75" customWidth="1"/>
    <col min="3591" max="3591" width="2.125" customWidth="1"/>
    <col min="3592" max="3592" width="15.375" customWidth="1"/>
    <col min="3593" max="3593" width="4.625" customWidth="1"/>
    <col min="3594" max="3594" width="11.625" customWidth="1"/>
    <col min="3595" max="3595" width="4.625" customWidth="1"/>
    <col min="3596" max="3596" width="11.625" customWidth="1"/>
    <col min="3840" max="3840" width="2.625" customWidth="1"/>
    <col min="3841" max="3841" width="14.5" customWidth="1"/>
    <col min="3842" max="3842" width="4.625" customWidth="1"/>
    <col min="3843" max="3843" width="11.625" customWidth="1"/>
    <col min="3844" max="3844" width="4.625" customWidth="1"/>
    <col min="3845" max="3845" width="11.625" customWidth="1"/>
    <col min="3846" max="3846" width="0.75" customWidth="1"/>
    <col min="3847" max="3847" width="2.125" customWidth="1"/>
    <col min="3848" max="3848" width="15.375" customWidth="1"/>
    <col min="3849" max="3849" width="4.625" customWidth="1"/>
    <col min="3850" max="3850" width="11.625" customWidth="1"/>
    <col min="3851" max="3851" width="4.625" customWidth="1"/>
    <col min="3852" max="3852" width="11.625" customWidth="1"/>
    <col min="4096" max="4096" width="2.625" customWidth="1"/>
    <col min="4097" max="4097" width="14.5" customWidth="1"/>
    <col min="4098" max="4098" width="4.625" customWidth="1"/>
    <col min="4099" max="4099" width="11.625" customWidth="1"/>
    <col min="4100" max="4100" width="4.625" customWidth="1"/>
    <col min="4101" max="4101" width="11.625" customWidth="1"/>
    <col min="4102" max="4102" width="0.75" customWidth="1"/>
    <col min="4103" max="4103" width="2.125" customWidth="1"/>
    <col min="4104" max="4104" width="15.375" customWidth="1"/>
    <col min="4105" max="4105" width="4.625" customWidth="1"/>
    <col min="4106" max="4106" width="11.625" customWidth="1"/>
    <col min="4107" max="4107" width="4.625" customWidth="1"/>
    <col min="4108" max="4108" width="11.625" customWidth="1"/>
    <col min="4352" max="4352" width="2.625" customWidth="1"/>
    <col min="4353" max="4353" width="14.5" customWidth="1"/>
    <col min="4354" max="4354" width="4.625" customWidth="1"/>
    <col min="4355" max="4355" width="11.625" customWidth="1"/>
    <col min="4356" max="4356" width="4.625" customWidth="1"/>
    <col min="4357" max="4357" width="11.625" customWidth="1"/>
    <col min="4358" max="4358" width="0.75" customWidth="1"/>
    <col min="4359" max="4359" width="2.125" customWidth="1"/>
    <col min="4360" max="4360" width="15.375" customWidth="1"/>
    <col min="4361" max="4361" width="4.625" customWidth="1"/>
    <col min="4362" max="4362" width="11.625" customWidth="1"/>
    <col min="4363" max="4363" width="4.625" customWidth="1"/>
    <col min="4364" max="4364" width="11.625" customWidth="1"/>
    <col min="4608" max="4608" width="2.625" customWidth="1"/>
    <col min="4609" max="4609" width="14.5" customWidth="1"/>
    <col min="4610" max="4610" width="4.625" customWidth="1"/>
    <col min="4611" max="4611" width="11.625" customWidth="1"/>
    <col min="4612" max="4612" width="4.625" customWidth="1"/>
    <col min="4613" max="4613" width="11.625" customWidth="1"/>
    <col min="4614" max="4614" width="0.75" customWidth="1"/>
    <col min="4615" max="4615" width="2.125" customWidth="1"/>
    <col min="4616" max="4616" width="15.375" customWidth="1"/>
    <col min="4617" max="4617" width="4.625" customWidth="1"/>
    <col min="4618" max="4618" width="11.625" customWidth="1"/>
    <col min="4619" max="4619" width="4.625" customWidth="1"/>
    <col min="4620" max="4620" width="11.625" customWidth="1"/>
    <col min="4864" max="4864" width="2.625" customWidth="1"/>
    <col min="4865" max="4865" width="14.5" customWidth="1"/>
    <col min="4866" max="4866" width="4.625" customWidth="1"/>
    <col min="4867" max="4867" width="11.625" customWidth="1"/>
    <col min="4868" max="4868" width="4.625" customWidth="1"/>
    <col min="4869" max="4869" width="11.625" customWidth="1"/>
    <col min="4870" max="4870" width="0.75" customWidth="1"/>
    <col min="4871" max="4871" width="2.125" customWidth="1"/>
    <col min="4872" max="4872" width="15.375" customWidth="1"/>
    <col min="4873" max="4873" width="4.625" customWidth="1"/>
    <col min="4874" max="4874" width="11.625" customWidth="1"/>
    <col min="4875" max="4875" width="4.625" customWidth="1"/>
    <col min="4876" max="4876" width="11.625" customWidth="1"/>
    <col min="5120" max="5120" width="2.625" customWidth="1"/>
    <col min="5121" max="5121" width="14.5" customWidth="1"/>
    <col min="5122" max="5122" width="4.625" customWidth="1"/>
    <col min="5123" max="5123" width="11.625" customWidth="1"/>
    <col min="5124" max="5124" width="4.625" customWidth="1"/>
    <col min="5125" max="5125" width="11.625" customWidth="1"/>
    <col min="5126" max="5126" width="0.75" customWidth="1"/>
    <col min="5127" max="5127" width="2.125" customWidth="1"/>
    <col min="5128" max="5128" width="15.375" customWidth="1"/>
    <col min="5129" max="5129" width="4.625" customWidth="1"/>
    <col min="5130" max="5130" width="11.625" customWidth="1"/>
    <col min="5131" max="5131" width="4.625" customWidth="1"/>
    <col min="5132" max="5132" width="11.625" customWidth="1"/>
    <col min="5376" max="5376" width="2.625" customWidth="1"/>
    <col min="5377" max="5377" width="14.5" customWidth="1"/>
    <col min="5378" max="5378" width="4.625" customWidth="1"/>
    <col min="5379" max="5379" width="11.625" customWidth="1"/>
    <col min="5380" max="5380" width="4.625" customWidth="1"/>
    <col min="5381" max="5381" width="11.625" customWidth="1"/>
    <col min="5382" max="5382" width="0.75" customWidth="1"/>
    <col min="5383" max="5383" width="2.125" customWidth="1"/>
    <col min="5384" max="5384" width="15.375" customWidth="1"/>
    <col min="5385" max="5385" width="4.625" customWidth="1"/>
    <col min="5386" max="5386" width="11.625" customWidth="1"/>
    <col min="5387" max="5387" width="4.625" customWidth="1"/>
    <col min="5388" max="5388" width="11.625" customWidth="1"/>
    <col min="5632" max="5632" width="2.625" customWidth="1"/>
    <col min="5633" max="5633" width="14.5" customWidth="1"/>
    <col min="5634" max="5634" width="4.625" customWidth="1"/>
    <col min="5635" max="5635" width="11.625" customWidth="1"/>
    <col min="5636" max="5636" width="4.625" customWidth="1"/>
    <col min="5637" max="5637" width="11.625" customWidth="1"/>
    <col min="5638" max="5638" width="0.75" customWidth="1"/>
    <col min="5639" max="5639" width="2.125" customWidth="1"/>
    <col min="5640" max="5640" width="15.375" customWidth="1"/>
    <col min="5641" max="5641" width="4.625" customWidth="1"/>
    <col min="5642" max="5642" width="11.625" customWidth="1"/>
    <col min="5643" max="5643" width="4.625" customWidth="1"/>
    <col min="5644" max="5644" width="11.625" customWidth="1"/>
    <col min="5888" max="5888" width="2.625" customWidth="1"/>
    <col min="5889" max="5889" width="14.5" customWidth="1"/>
    <col min="5890" max="5890" width="4.625" customWidth="1"/>
    <col min="5891" max="5891" width="11.625" customWidth="1"/>
    <col min="5892" max="5892" width="4.625" customWidth="1"/>
    <col min="5893" max="5893" width="11.625" customWidth="1"/>
    <col min="5894" max="5894" width="0.75" customWidth="1"/>
    <col min="5895" max="5895" width="2.125" customWidth="1"/>
    <col min="5896" max="5896" width="15.375" customWidth="1"/>
    <col min="5897" max="5897" width="4.625" customWidth="1"/>
    <col min="5898" max="5898" width="11.625" customWidth="1"/>
    <col min="5899" max="5899" width="4.625" customWidth="1"/>
    <col min="5900" max="5900" width="11.625" customWidth="1"/>
    <col min="6144" max="6144" width="2.625" customWidth="1"/>
    <col min="6145" max="6145" width="14.5" customWidth="1"/>
    <col min="6146" max="6146" width="4.625" customWidth="1"/>
    <col min="6147" max="6147" width="11.625" customWidth="1"/>
    <col min="6148" max="6148" width="4.625" customWidth="1"/>
    <col min="6149" max="6149" width="11.625" customWidth="1"/>
    <col min="6150" max="6150" width="0.75" customWidth="1"/>
    <col min="6151" max="6151" width="2.125" customWidth="1"/>
    <col min="6152" max="6152" width="15.375" customWidth="1"/>
    <col min="6153" max="6153" width="4.625" customWidth="1"/>
    <col min="6154" max="6154" width="11.625" customWidth="1"/>
    <col min="6155" max="6155" width="4.625" customWidth="1"/>
    <col min="6156" max="6156" width="11.625" customWidth="1"/>
    <col min="6400" max="6400" width="2.625" customWidth="1"/>
    <col min="6401" max="6401" width="14.5" customWidth="1"/>
    <col min="6402" max="6402" width="4.625" customWidth="1"/>
    <col min="6403" max="6403" width="11.625" customWidth="1"/>
    <col min="6404" max="6404" width="4.625" customWidth="1"/>
    <col min="6405" max="6405" width="11.625" customWidth="1"/>
    <col min="6406" max="6406" width="0.75" customWidth="1"/>
    <col min="6407" max="6407" width="2.125" customWidth="1"/>
    <col min="6408" max="6408" width="15.375" customWidth="1"/>
    <col min="6409" max="6409" width="4.625" customWidth="1"/>
    <col min="6410" max="6410" width="11.625" customWidth="1"/>
    <col min="6411" max="6411" width="4.625" customWidth="1"/>
    <col min="6412" max="6412" width="11.625" customWidth="1"/>
    <col min="6656" max="6656" width="2.625" customWidth="1"/>
    <col min="6657" max="6657" width="14.5" customWidth="1"/>
    <col min="6658" max="6658" width="4.625" customWidth="1"/>
    <col min="6659" max="6659" width="11.625" customWidth="1"/>
    <col min="6660" max="6660" width="4.625" customWidth="1"/>
    <col min="6661" max="6661" width="11.625" customWidth="1"/>
    <col min="6662" max="6662" width="0.75" customWidth="1"/>
    <col min="6663" max="6663" width="2.125" customWidth="1"/>
    <col min="6664" max="6664" width="15.375" customWidth="1"/>
    <col min="6665" max="6665" width="4.625" customWidth="1"/>
    <col min="6666" max="6666" width="11.625" customWidth="1"/>
    <col min="6667" max="6667" width="4.625" customWidth="1"/>
    <col min="6668" max="6668" width="11.625" customWidth="1"/>
    <col min="6912" max="6912" width="2.625" customWidth="1"/>
    <col min="6913" max="6913" width="14.5" customWidth="1"/>
    <col min="6914" max="6914" width="4.625" customWidth="1"/>
    <col min="6915" max="6915" width="11.625" customWidth="1"/>
    <col min="6916" max="6916" width="4.625" customWidth="1"/>
    <col min="6917" max="6917" width="11.625" customWidth="1"/>
    <col min="6918" max="6918" width="0.75" customWidth="1"/>
    <col min="6919" max="6919" width="2.125" customWidth="1"/>
    <col min="6920" max="6920" width="15.375" customWidth="1"/>
    <col min="6921" max="6921" width="4.625" customWidth="1"/>
    <col min="6922" max="6922" width="11.625" customWidth="1"/>
    <col min="6923" max="6923" width="4.625" customWidth="1"/>
    <col min="6924" max="6924" width="11.625" customWidth="1"/>
    <col min="7168" max="7168" width="2.625" customWidth="1"/>
    <col min="7169" max="7169" width="14.5" customWidth="1"/>
    <col min="7170" max="7170" width="4.625" customWidth="1"/>
    <col min="7171" max="7171" width="11.625" customWidth="1"/>
    <col min="7172" max="7172" width="4.625" customWidth="1"/>
    <col min="7173" max="7173" width="11.625" customWidth="1"/>
    <col min="7174" max="7174" width="0.75" customWidth="1"/>
    <col min="7175" max="7175" width="2.125" customWidth="1"/>
    <col min="7176" max="7176" width="15.375" customWidth="1"/>
    <col min="7177" max="7177" width="4.625" customWidth="1"/>
    <col min="7178" max="7178" width="11.625" customWidth="1"/>
    <col min="7179" max="7179" width="4.625" customWidth="1"/>
    <col min="7180" max="7180" width="11.625" customWidth="1"/>
    <col min="7424" max="7424" width="2.625" customWidth="1"/>
    <col min="7425" max="7425" width="14.5" customWidth="1"/>
    <col min="7426" max="7426" width="4.625" customWidth="1"/>
    <col min="7427" max="7427" width="11.625" customWidth="1"/>
    <col min="7428" max="7428" width="4.625" customWidth="1"/>
    <col min="7429" max="7429" width="11.625" customWidth="1"/>
    <col min="7430" max="7430" width="0.75" customWidth="1"/>
    <col min="7431" max="7431" width="2.125" customWidth="1"/>
    <col min="7432" max="7432" width="15.375" customWidth="1"/>
    <col min="7433" max="7433" width="4.625" customWidth="1"/>
    <col min="7434" max="7434" width="11.625" customWidth="1"/>
    <col min="7435" max="7435" width="4.625" customWidth="1"/>
    <col min="7436" max="7436" width="11.625" customWidth="1"/>
    <col min="7680" max="7680" width="2.625" customWidth="1"/>
    <col min="7681" max="7681" width="14.5" customWidth="1"/>
    <col min="7682" max="7682" width="4.625" customWidth="1"/>
    <col min="7683" max="7683" width="11.625" customWidth="1"/>
    <col min="7684" max="7684" width="4.625" customWidth="1"/>
    <col min="7685" max="7685" width="11.625" customWidth="1"/>
    <col min="7686" max="7686" width="0.75" customWidth="1"/>
    <col min="7687" max="7687" width="2.125" customWidth="1"/>
    <col min="7688" max="7688" width="15.375" customWidth="1"/>
    <col min="7689" max="7689" width="4.625" customWidth="1"/>
    <col min="7690" max="7690" width="11.625" customWidth="1"/>
    <col min="7691" max="7691" width="4.625" customWidth="1"/>
    <col min="7692" max="7692" width="11.625" customWidth="1"/>
    <col min="7936" max="7936" width="2.625" customWidth="1"/>
    <col min="7937" max="7937" width="14.5" customWidth="1"/>
    <col min="7938" max="7938" width="4.625" customWidth="1"/>
    <col min="7939" max="7939" width="11.625" customWidth="1"/>
    <col min="7940" max="7940" width="4.625" customWidth="1"/>
    <col min="7941" max="7941" width="11.625" customWidth="1"/>
    <col min="7942" max="7942" width="0.75" customWidth="1"/>
    <col min="7943" max="7943" width="2.125" customWidth="1"/>
    <col min="7944" max="7944" width="15.375" customWidth="1"/>
    <col min="7945" max="7945" width="4.625" customWidth="1"/>
    <col min="7946" max="7946" width="11.625" customWidth="1"/>
    <col min="7947" max="7947" width="4.625" customWidth="1"/>
    <col min="7948" max="7948" width="11.625" customWidth="1"/>
    <col min="8192" max="8192" width="2.625" customWidth="1"/>
    <col min="8193" max="8193" width="14.5" customWidth="1"/>
    <col min="8194" max="8194" width="4.625" customWidth="1"/>
    <col min="8195" max="8195" width="11.625" customWidth="1"/>
    <col min="8196" max="8196" width="4.625" customWidth="1"/>
    <col min="8197" max="8197" width="11.625" customWidth="1"/>
    <col min="8198" max="8198" width="0.75" customWidth="1"/>
    <col min="8199" max="8199" width="2.125" customWidth="1"/>
    <col min="8200" max="8200" width="15.375" customWidth="1"/>
    <col min="8201" max="8201" width="4.625" customWidth="1"/>
    <col min="8202" max="8202" width="11.625" customWidth="1"/>
    <col min="8203" max="8203" width="4.625" customWidth="1"/>
    <col min="8204" max="8204" width="11.625" customWidth="1"/>
    <col min="8448" max="8448" width="2.625" customWidth="1"/>
    <col min="8449" max="8449" width="14.5" customWidth="1"/>
    <col min="8450" max="8450" width="4.625" customWidth="1"/>
    <col min="8451" max="8451" width="11.625" customWidth="1"/>
    <col min="8452" max="8452" width="4.625" customWidth="1"/>
    <col min="8453" max="8453" width="11.625" customWidth="1"/>
    <col min="8454" max="8454" width="0.75" customWidth="1"/>
    <col min="8455" max="8455" width="2.125" customWidth="1"/>
    <col min="8456" max="8456" width="15.375" customWidth="1"/>
    <col min="8457" max="8457" width="4.625" customWidth="1"/>
    <col min="8458" max="8458" width="11.625" customWidth="1"/>
    <col min="8459" max="8459" width="4.625" customWidth="1"/>
    <col min="8460" max="8460" width="11.625" customWidth="1"/>
    <col min="8704" max="8704" width="2.625" customWidth="1"/>
    <col min="8705" max="8705" width="14.5" customWidth="1"/>
    <col min="8706" max="8706" width="4.625" customWidth="1"/>
    <col min="8707" max="8707" width="11.625" customWidth="1"/>
    <col min="8708" max="8708" width="4.625" customWidth="1"/>
    <col min="8709" max="8709" width="11.625" customWidth="1"/>
    <col min="8710" max="8710" width="0.75" customWidth="1"/>
    <col min="8711" max="8711" width="2.125" customWidth="1"/>
    <col min="8712" max="8712" width="15.375" customWidth="1"/>
    <col min="8713" max="8713" width="4.625" customWidth="1"/>
    <col min="8714" max="8714" width="11.625" customWidth="1"/>
    <col min="8715" max="8715" width="4.625" customWidth="1"/>
    <col min="8716" max="8716" width="11.625" customWidth="1"/>
    <col min="8960" max="8960" width="2.625" customWidth="1"/>
    <col min="8961" max="8961" width="14.5" customWidth="1"/>
    <col min="8962" max="8962" width="4.625" customWidth="1"/>
    <col min="8963" max="8963" width="11.625" customWidth="1"/>
    <col min="8964" max="8964" width="4.625" customWidth="1"/>
    <col min="8965" max="8965" width="11.625" customWidth="1"/>
    <col min="8966" max="8966" width="0.75" customWidth="1"/>
    <col min="8967" max="8967" width="2.125" customWidth="1"/>
    <col min="8968" max="8968" width="15.375" customWidth="1"/>
    <col min="8969" max="8969" width="4.625" customWidth="1"/>
    <col min="8970" max="8970" width="11.625" customWidth="1"/>
    <col min="8971" max="8971" width="4.625" customWidth="1"/>
    <col min="8972" max="8972" width="11.625" customWidth="1"/>
    <col min="9216" max="9216" width="2.625" customWidth="1"/>
    <col min="9217" max="9217" width="14.5" customWidth="1"/>
    <col min="9218" max="9218" width="4.625" customWidth="1"/>
    <col min="9219" max="9219" width="11.625" customWidth="1"/>
    <col min="9220" max="9220" width="4.625" customWidth="1"/>
    <col min="9221" max="9221" width="11.625" customWidth="1"/>
    <col min="9222" max="9222" width="0.75" customWidth="1"/>
    <col min="9223" max="9223" width="2.125" customWidth="1"/>
    <col min="9224" max="9224" width="15.375" customWidth="1"/>
    <col min="9225" max="9225" width="4.625" customWidth="1"/>
    <col min="9226" max="9226" width="11.625" customWidth="1"/>
    <col min="9227" max="9227" width="4.625" customWidth="1"/>
    <col min="9228" max="9228" width="11.625" customWidth="1"/>
    <col min="9472" max="9472" width="2.625" customWidth="1"/>
    <col min="9473" max="9473" width="14.5" customWidth="1"/>
    <col min="9474" max="9474" width="4.625" customWidth="1"/>
    <col min="9475" max="9475" width="11.625" customWidth="1"/>
    <col min="9476" max="9476" width="4.625" customWidth="1"/>
    <col min="9477" max="9477" width="11.625" customWidth="1"/>
    <col min="9478" max="9478" width="0.75" customWidth="1"/>
    <col min="9479" max="9479" width="2.125" customWidth="1"/>
    <col min="9480" max="9480" width="15.375" customWidth="1"/>
    <col min="9481" max="9481" width="4.625" customWidth="1"/>
    <col min="9482" max="9482" width="11.625" customWidth="1"/>
    <col min="9483" max="9483" width="4.625" customWidth="1"/>
    <col min="9484" max="9484" width="11.625" customWidth="1"/>
    <col min="9728" max="9728" width="2.625" customWidth="1"/>
    <col min="9729" max="9729" width="14.5" customWidth="1"/>
    <col min="9730" max="9730" width="4.625" customWidth="1"/>
    <col min="9731" max="9731" width="11.625" customWidth="1"/>
    <col min="9732" max="9732" width="4.625" customWidth="1"/>
    <col min="9733" max="9733" width="11.625" customWidth="1"/>
    <col min="9734" max="9734" width="0.75" customWidth="1"/>
    <col min="9735" max="9735" width="2.125" customWidth="1"/>
    <col min="9736" max="9736" width="15.375" customWidth="1"/>
    <col min="9737" max="9737" width="4.625" customWidth="1"/>
    <col min="9738" max="9738" width="11.625" customWidth="1"/>
    <col min="9739" max="9739" width="4.625" customWidth="1"/>
    <col min="9740" max="9740" width="11.625" customWidth="1"/>
    <col min="9984" max="9984" width="2.625" customWidth="1"/>
    <col min="9985" max="9985" width="14.5" customWidth="1"/>
    <col min="9986" max="9986" width="4.625" customWidth="1"/>
    <col min="9987" max="9987" width="11.625" customWidth="1"/>
    <col min="9988" max="9988" width="4.625" customWidth="1"/>
    <col min="9989" max="9989" width="11.625" customWidth="1"/>
    <col min="9990" max="9990" width="0.75" customWidth="1"/>
    <col min="9991" max="9991" width="2.125" customWidth="1"/>
    <col min="9992" max="9992" width="15.375" customWidth="1"/>
    <col min="9993" max="9993" width="4.625" customWidth="1"/>
    <col min="9994" max="9994" width="11.625" customWidth="1"/>
    <col min="9995" max="9995" width="4.625" customWidth="1"/>
    <col min="9996" max="9996" width="11.625" customWidth="1"/>
    <col min="10240" max="10240" width="2.625" customWidth="1"/>
    <col min="10241" max="10241" width="14.5" customWidth="1"/>
    <col min="10242" max="10242" width="4.625" customWidth="1"/>
    <col min="10243" max="10243" width="11.625" customWidth="1"/>
    <col min="10244" max="10244" width="4.625" customWidth="1"/>
    <col min="10245" max="10245" width="11.625" customWidth="1"/>
    <col min="10246" max="10246" width="0.75" customWidth="1"/>
    <col min="10247" max="10247" width="2.125" customWidth="1"/>
    <col min="10248" max="10248" width="15.375" customWidth="1"/>
    <col min="10249" max="10249" width="4.625" customWidth="1"/>
    <col min="10250" max="10250" width="11.625" customWidth="1"/>
    <col min="10251" max="10251" width="4.625" customWidth="1"/>
    <col min="10252" max="10252" width="11.625" customWidth="1"/>
    <col min="10496" max="10496" width="2.625" customWidth="1"/>
    <col min="10497" max="10497" width="14.5" customWidth="1"/>
    <col min="10498" max="10498" width="4.625" customWidth="1"/>
    <col min="10499" max="10499" width="11.625" customWidth="1"/>
    <col min="10500" max="10500" width="4.625" customWidth="1"/>
    <col min="10501" max="10501" width="11.625" customWidth="1"/>
    <col min="10502" max="10502" width="0.75" customWidth="1"/>
    <col min="10503" max="10503" width="2.125" customWidth="1"/>
    <col min="10504" max="10504" width="15.375" customWidth="1"/>
    <col min="10505" max="10505" width="4.625" customWidth="1"/>
    <col min="10506" max="10506" width="11.625" customWidth="1"/>
    <col min="10507" max="10507" width="4.625" customWidth="1"/>
    <col min="10508" max="10508" width="11.625" customWidth="1"/>
    <col min="10752" max="10752" width="2.625" customWidth="1"/>
    <col min="10753" max="10753" width="14.5" customWidth="1"/>
    <col min="10754" max="10754" width="4.625" customWidth="1"/>
    <col min="10755" max="10755" width="11.625" customWidth="1"/>
    <col min="10756" max="10756" width="4.625" customWidth="1"/>
    <col min="10757" max="10757" width="11.625" customWidth="1"/>
    <col min="10758" max="10758" width="0.75" customWidth="1"/>
    <col min="10759" max="10759" width="2.125" customWidth="1"/>
    <col min="10760" max="10760" width="15.375" customWidth="1"/>
    <col min="10761" max="10761" width="4.625" customWidth="1"/>
    <col min="10762" max="10762" width="11.625" customWidth="1"/>
    <col min="10763" max="10763" width="4.625" customWidth="1"/>
    <col min="10764" max="10764" width="11.625" customWidth="1"/>
    <col min="11008" max="11008" width="2.625" customWidth="1"/>
    <col min="11009" max="11009" width="14.5" customWidth="1"/>
    <col min="11010" max="11010" width="4.625" customWidth="1"/>
    <col min="11011" max="11011" width="11.625" customWidth="1"/>
    <col min="11012" max="11012" width="4.625" customWidth="1"/>
    <col min="11013" max="11013" width="11.625" customWidth="1"/>
    <col min="11014" max="11014" width="0.75" customWidth="1"/>
    <col min="11015" max="11015" width="2.125" customWidth="1"/>
    <col min="11016" max="11016" width="15.375" customWidth="1"/>
    <col min="11017" max="11017" width="4.625" customWidth="1"/>
    <col min="11018" max="11018" width="11.625" customWidth="1"/>
    <col min="11019" max="11019" width="4.625" customWidth="1"/>
    <col min="11020" max="11020" width="11.625" customWidth="1"/>
    <col min="11264" max="11264" width="2.625" customWidth="1"/>
    <col min="11265" max="11265" width="14.5" customWidth="1"/>
    <col min="11266" max="11266" width="4.625" customWidth="1"/>
    <col min="11267" max="11267" width="11.625" customWidth="1"/>
    <col min="11268" max="11268" width="4.625" customWidth="1"/>
    <col min="11269" max="11269" width="11.625" customWidth="1"/>
    <col min="11270" max="11270" width="0.75" customWidth="1"/>
    <col min="11271" max="11271" width="2.125" customWidth="1"/>
    <col min="11272" max="11272" width="15.375" customWidth="1"/>
    <col min="11273" max="11273" width="4.625" customWidth="1"/>
    <col min="11274" max="11274" width="11.625" customWidth="1"/>
    <col min="11275" max="11275" width="4.625" customWidth="1"/>
    <col min="11276" max="11276" width="11.625" customWidth="1"/>
    <col min="11520" max="11520" width="2.625" customWidth="1"/>
    <col min="11521" max="11521" width="14.5" customWidth="1"/>
    <col min="11522" max="11522" width="4.625" customWidth="1"/>
    <col min="11523" max="11523" width="11.625" customWidth="1"/>
    <col min="11524" max="11524" width="4.625" customWidth="1"/>
    <col min="11525" max="11525" width="11.625" customWidth="1"/>
    <col min="11526" max="11526" width="0.75" customWidth="1"/>
    <col min="11527" max="11527" width="2.125" customWidth="1"/>
    <col min="11528" max="11528" width="15.375" customWidth="1"/>
    <col min="11529" max="11529" width="4.625" customWidth="1"/>
    <col min="11530" max="11530" width="11.625" customWidth="1"/>
    <col min="11531" max="11531" width="4.625" customWidth="1"/>
    <col min="11532" max="11532" width="11.625" customWidth="1"/>
    <col min="11776" max="11776" width="2.625" customWidth="1"/>
    <col min="11777" max="11777" width="14.5" customWidth="1"/>
    <col min="11778" max="11778" width="4.625" customWidth="1"/>
    <col min="11779" max="11779" width="11.625" customWidth="1"/>
    <col min="11780" max="11780" width="4.625" customWidth="1"/>
    <col min="11781" max="11781" width="11.625" customWidth="1"/>
    <col min="11782" max="11782" width="0.75" customWidth="1"/>
    <col min="11783" max="11783" width="2.125" customWidth="1"/>
    <col min="11784" max="11784" width="15.375" customWidth="1"/>
    <col min="11785" max="11785" width="4.625" customWidth="1"/>
    <col min="11786" max="11786" width="11.625" customWidth="1"/>
    <col min="11787" max="11787" width="4.625" customWidth="1"/>
    <col min="11788" max="11788" width="11.625" customWidth="1"/>
    <col min="12032" max="12032" width="2.625" customWidth="1"/>
    <col min="12033" max="12033" width="14.5" customWidth="1"/>
    <col min="12034" max="12034" width="4.625" customWidth="1"/>
    <col min="12035" max="12035" width="11.625" customWidth="1"/>
    <col min="12036" max="12036" width="4.625" customWidth="1"/>
    <col min="12037" max="12037" width="11.625" customWidth="1"/>
    <col min="12038" max="12038" width="0.75" customWidth="1"/>
    <col min="12039" max="12039" width="2.125" customWidth="1"/>
    <col min="12040" max="12040" width="15.375" customWidth="1"/>
    <col min="12041" max="12041" width="4.625" customWidth="1"/>
    <col min="12042" max="12042" width="11.625" customWidth="1"/>
    <col min="12043" max="12043" width="4.625" customWidth="1"/>
    <col min="12044" max="12044" width="11.625" customWidth="1"/>
    <col min="12288" max="12288" width="2.625" customWidth="1"/>
    <col min="12289" max="12289" width="14.5" customWidth="1"/>
    <col min="12290" max="12290" width="4.625" customWidth="1"/>
    <col min="12291" max="12291" width="11.625" customWidth="1"/>
    <col min="12292" max="12292" width="4.625" customWidth="1"/>
    <col min="12293" max="12293" width="11.625" customWidth="1"/>
    <col min="12294" max="12294" width="0.75" customWidth="1"/>
    <col min="12295" max="12295" width="2.125" customWidth="1"/>
    <col min="12296" max="12296" width="15.375" customWidth="1"/>
    <col min="12297" max="12297" width="4.625" customWidth="1"/>
    <col min="12298" max="12298" width="11.625" customWidth="1"/>
    <col min="12299" max="12299" width="4.625" customWidth="1"/>
    <col min="12300" max="12300" width="11.625" customWidth="1"/>
    <col min="12544" max="12544" width="2.625" customWidth="1"/>
    <col min="12545" max="12545" width="14.5" customWidth="1"/>
    <col min="12546" max="12546" width="4.625" customWidth="1"/>
    <col min="12547" max="12547" width="11.625" customWidth="1"/>
    <col min="12548" max="12548" width="4.625" customWidth="1"/>
    <col min="12549" max="12549" width="11.625" customWidth="1"/>
    <col min="12550" max="12550" width="0.75" customWidth="1"/>
    <col min="12551" max="12551" width="2.125" customWidth="1"/>
    <col min="12552" max="12552" width="15.375" customWidth="1"/>
    <col min="12553" max="12553" width="4.625" customWidth="1"/>
    <col min="12554" max="12554" width="11.625" customWidth="1"/>
    <col min="12555" max="12555" width="4.625" customWidth="1"/>
    <col min="12556" max="12556" width="11.625" customWidth="1"/>
    <col min="12800" max="12800" width="2.625" customWidth="1"/>
    <col min="12801" max="12801" width="14.5" customWidth="1"/>
    <col min="12802" max="12802" width="4.625" customWidth="1"/>
    <col min="12803" max="12803" width="11.625" customWidth="1"/>
    <col min="12804" max="12804" width="4.625" customWidth="1"/>
    <col min="12805" max="12805" width="11.625" customWidth="1"/>
    <col min="12806" max="12806" width="0.75" customWidth="1"/>
    <col min="12807" max="12807" width="2.125" customWidth="1"/>
    <col min="12808" max="12808" width="15.375" customWidth="1"/>
    <col min="12809" max="12809" width="4.625" customWidth="1"/>
    <col min="12810" max="12810" width="11.625" customWidth="1"/>
    <col min="12811" max="12811" width="4.625" customWidth="1"/>
    <col min="12812" max="12812" width="11.625" customWidth="1"/>
    <col min="13056" max="13056" width="2.625" customWidth="1"/>
    <col min="13057" max="13057" width="14.5" customWidth="1"/>
    <col min="13058" max="13058" width="4.625" customWidth="1"/>
    <col min="13059" max="13059" width="11.625" customWidth="1"/>
    <col min="13060" max="13060" width="4.625" customWidth="1"/>
    <col min="13061" max="13061" width="11.625" customWidth="1"/>
    <col min="13062" max="13062" width="0.75" customWidth="1"/>
    <col min="13063" max="13063" width="2.125" customWidth="1"/>
    <col min="13064" max="13064" width="15.375" customWidth="1"/>
    <col min="13065" max="13065" width="4.625" customWidth="1"/>
    <col min="13066" max="13066" width="11.625" customWidth="1"/>
    <col min="13067" max="13067" width="4.625" customWidth="1"/>
    <col min="13068" max="13068" width="11.625" customWidth="1"/>
    <col min="13312" max="13312" width="2.625" customWidth="1"/>
    <col min="13313" max="13313" width="14.5" customWidth="1"/>
    <col min="13314" max="13314" width="4.625" customWidth="1"/>
    <col min="13315" max="13315" width="11.625" customWidth="1"/>
    <col min="13316" max="13316" width="4.625" customWidth="1"/>
    <col min="13317" max="13317" width="11.625" customWidth="1"/>
    <col min="13318" max="13318" width="0.75" customWidth="1"/>
    <col min="13319" max="13319" width="2.125" customWidth="1"/>
    <col min="13320" max="13320" width="15.375" customWidth="1"/>
    <col min="13321" max="13321" width="4.625" customWidth="1"/>
    <col min="13322" max="13322" width="11.625" customWidth="1"/>
    <col min="13323" max="13323" width="4.625" customWidth="1"/>
    <col min="13324" max="13324" width="11.625" customWidth="1"/>
    <col min="13568" max="13568" width="2.625" customWidth="1"/>
    <col min="13569" max="13569" width="14.5" customWidth="1"/>
    <col min="13570" max="13570" width="4.625" customWidth="1"/>
    <col min="13571" max="13571" width="11.625" customWidth="1"/>
    <col min="13572" max="13572" width="4.625" customWidth="1"/>
    <col min="13573" max="13573" width="11.625" customWidth="1"/>
    <col min="13574" max="13574" width="0.75" customWidth="1"/>
    <col min="13575" max="13575" width="2.125" customWidth="1"/>
    <col min="13576" max="13576" width="15.375" customWidth="1"/>
    <col min="13577" max="13577" width="4.625" customWidth="1"/>
    <col min="13578" max="13578" width="11.625" customWidth="1"/>
    <col min="13579" max="13579" width="4.625" customWidth="1"/>
    <col min="13580" max="13580" width="11.625" customWidth="1"/>
    <col min="13824" max="13824" width="2.625" customWidth="1"/>
    <col min="13825" max="13825" width="14.5" customWidth="1"/>
    <col min="13826" max="13826" width="4.625" customWidth="1"/>
    <col min="13827" max="13827" width="11.625" customWidth="1"/>
    <col min="13828" max="13828" width="4.625" customWidth="1"/>
    <col min="13829" max="13829" width="11.625" customWidth="1"/>
    <col min="13830" max="13830" width="0.75" customWidth="1"/>
    <col min="13831" max="13831" width="2.125" customWidth="1"/>
    <col min="13832" max="13832" width="15.375" customWidth="1"/>
    <col min="13833" max="13833" width="4.625" customWidth="1"/>
    <col min="13834" max="13834" width="11.625" customWidth="1"/>
    <col min="13835" max="13835" width="4.625" customWidth="1"/>
    <col min="13836" max="13836" width="11.625" customWidth="1"/>
    <col min="14080" max="14080" width="2.625" customWidth="1"/>
    <col min="14081" max="14081" width="14.5" customWidth="1"/>
    <col min="14082" max="14082" width="4.625" customWidth="1"/>
    <col min="14083" max="14083" width="11.625" customWidth="1"/>
    <col min="14084" max="14084" width="4.625" customWidth="1"/>
    <col min="14085" max="14085" width="11.625" customWidth="1"/>
    <col min="14086" max="14086" width="0.75" customWidth="1"/>
    <col min="14087" max="14087" width="2.125" customWidth="1"/>
    <col min="14088" max="14088" width="15.375" customWidth="1"/>
    <col min="14089" max="14089" width="4.625" customWidth="1"/>
    <col min="14090" max="14090" width="11.625" customWidth="1"/>
    <col min="14091" max="14091" width="4.625" customWidth="1"/>
    <col min="14092" max="14092" width="11.625" customWidth="1"/>
    <col min="14336" max="14336" width="2.625" customWidth="1"/>
    <col min="14337" max="14337" width="14.5" customWidth="1"/>
    <col min="14338" max="14338" width="4.625" customWidth="1"/>
    <col min="14339" max="14339" width="11.625" customWidth="1"/>
    <col min="14340" max="14340" width="4.625" customWidth="1"/>
    <col min="14341" max="14341" width="11.625" customWidth="1"/>
    <col min="14342" max="14342" width="0.75" customWidth="1"/>
    <col min="14343" max="14343" width="2.125" customWidth="1"/>
    <col min="14344" max="14344" width="15.375" customWidth="1"/>
    <col min="14345" max="14345" width="4.625" customWidth="1"/>
    <col min="14346" max="14346" width="11.625" customWidth="1"/>
    <col min="14347" max="14347" width="4.625" customWidth="1"/>
    <col min="14348" max="14348" width="11.625" customWidth="1"/>
    <col min="14592" max="14592" width="2.625" customWidth="1"/>
    <col min="14593" max="14593" width="14.5" customWidth="1"/>
    <col min="14594" max="14594" width="4.625" customWidth="1"/>
    <col min="14595" max="14595" width="11.625" customWidth="1"/>
    <col min="14596" max="14596" width="4.625" customWidth="1"/>
    <col min="14597" max="14597" width="11.625" customWidth="1"/>
    <col min="14598" max="14598" width="0.75" customWidth="1"/>
    <col min="14599" max="14599" width="2.125" customWidth="1"/>
    <col min="14600" max="14600" width="15.375" customWidth="1"/>
    <col min="14601" max="14601" width="4.625" customWidth="1"/>
    <col min="14602" max="14602" width="11.625" customWidth="1"/>
    <col min="14603" max="14603" width="4.625" customWidth="1"/>
    <col min="14604" max="14604" width="11.625" customWidth="1"/>
    <col min="14848" max="14848" width="2.625" customWidth="1"/>
    <col min="14849" max="14849" width="14.5" customWidth="1"/>
    <col min="14850" max="14850" width="4.625" customWidth="1"/>
    <col min="14851" max="14851" width="11.625" customWidth="1"/>
    <col min="14852" max="14852" width="4.625" customWidth="1"/>
    <col min="14853" max="14853" width="11.625" customWidth="1"/>
    <col min="14854" max="14854" width="0.75" customWidth="1"/>
    <col min="14855" max="14855" width="2.125" customWidth="1"/>
    <col min="14856" max="14856" width="15.375" customWidth="1"/>
    <col min="14857" max="14857" width="4.625" customWidth="1"/>
    <col min="14858" max="14858" width="11.625" customWidth="1"/>
    <col min="14859" max="14859" width="4.625" customWidth="1"/>
    <col min="14860" max="14860" width="11.625" customWidth="1"/>
    <col min="15104" max="15104" width="2.625" customWidth="1"/>
    <col min="15105" max="15105" width="14.5" customWidth="1"/>
    <col min="15106" max="15106" width="4.625" customWidth="1"/>
    <col min="15107" max="15107" width="11.625" customWidth="1"/>
    <col min="15108" max="15108" width="4.625" customWidth="1"/>
    <col min="15109" max="15109" width="11.625" customWidth="1"/>
    <col min="15110" max="15110" width="0.75" customWidth="1"/>
    <col min="15111" max="15111" width="2.125" customWidth="1"/>
    <col min="15112" max="15112" width="15.375" customWidth="1"/>
    <col min="15113" max="15113" width="4.625" customWidth="1"/>
    <col min="15114" max="15114" width="11.625" customWidth="1"/>
    <col min="15115" max="15115" width="4.625" customWidth="1"/>
    <col min="15116" max="15116" width="11.625" customWidth="1"/>
    <col min="15360" max="15360" width="2.625" customWidth="1"/>
    <col min="15361" max="15361" width="14.5" customWidth="1"/>
    <col min="15362" max="15362" width="4.625" customWidth="1"/>
    <col min="15363" max="15363" width="11.625" customWidth="1"/>
    <col min="15364" max="15364" width="4.625" customWidth="1"/>
    <col min="15365" max="15365" width="11.625" customWidth="1"/>
    <col min="15366" max="15366" width="0.75" customWidth="1"/>
    <col min="15367" max="15367" width="2.125" customWidth="1"/>
    <col min="15368" max="15368" width="15.375" customWidth="1"/>
    <col min="15369" max="15369" width="4.625" customWidth="1"/>
    <col min="15370" max="15370" width="11.625" customWidth="1"/>
    <col min="15371" max="15371" width="4.625" customWidth="1"/>
    <col min="15372" max="15372" width="11.625" customWidth="1"/>
    <col min="15616" max="15616" width="2.625" customWidth="1"/>
    <col min="15617" max="15617" width="14.5" customWidth="1"/>
    <col min="15618" max="15618" width="4.625" customWidth="1"/>
    <col min="15619" max="15619" width="11.625" customWidth="1"/>
    <col min="15620" max="15620" width="4.625" customWidth="1"/>
    <col min="15621" max="15621" width="11.625" customWidth="1"/>
    <col min="15622" max="15622" width="0.75" customWidth="1"/>
    <col min="15623" max="15623" width="2.125" customWidth="1"/>
    <col min="15624" max="15624" width="15.375" customWidth="1"/>
    <col min="15625" max="15625" width="4.625" customWidth="1"/>
    <col min="15626" max="15626" width="11.625" customWidth="1"/>
    <col min="15627" max="15627" width="4.625" customWidth="1"/>
    <col min="15628" max="15628" width="11.625" customWidth="1"/>
    <col min="15872" max="15872" width="2.625" customWidth="1"/>
    <col min="15873" max="15873" width="14.5" customWidth="1"/>
    <col min="15874" max="15874" width="4.625" customWidth="1"/>
    <col min="15875" max="15875" width="11.625" customWidth="1"/>
    <col min="15876" max="15876" width="4.625" customWidth="1"/>
    <col min="15877" max="15877" width="11.625" customWidth="1"/>
    <col min="15878" max="15878" width="0.75" customWidth="1"/>
    <col min="15879" max="15879" width="2.125" customWidth="1"/>
    <col min="15880" max="15880" width="15.375" customWidth="1"/>
    <col min="15881" max="15881" width="4.625" customWidth="1"/>
    <col min="15882" max="15882" width="11.625" customWidth="1"/>
    <col min="15883" max="15883" width="4.625" customWidth="1"/>
    <col min="15884" max="15884" width="11.625" customWidth="1"/>
    <col min="16128" max="16128" width="2.625" customWidth="1"/>
    <col min="16129" max="16129" width="14.5" customWidth="1"/>
    <col min="16130" max="16130" width="4.625" customWidth="1"/>
    <col min="16131" max="16131" width="11.625" customWidth="1"/>
    <col min="16132" max="16132" width="4.625" customWidth="1"/>
    <col min="16133" max="16133" width="11.625" customWidth="1"/>
    <col min="16134" max="16134" width="0.75" customWidth="1"/>
    <col min="16135" max="16135" width="2.125" customWidth="1"/>
    <col min="16136" max="16136" width="15.375" customWidth="1"/>
    <col min="16137" max="16137" width="4.625" customWidth="1"/>
    <col min="16138" max="16138" width="11.625" customWidth="1"/>
    <col min="16139" max="16139" width="4.625" customWidth="1"/>
    <col min="16140" max="16140" width="11.625" customWidth="1"/>
  </cols>
  <sheetData>
    <row r="1" spans="1:12" s="65" customFormat="1" ht="15" customHeight="1">
      <c r="B1" s="129" t="s">
        <v>243</v>
      </c>
      <c r="C1" s="67"/>
      <c r="D1" s="67"/>
      <c r="E1" s="67"/>
      <c r="F1" s="67"/>
      <c r="G1" s="67"/>
      <c r="H1" s="67"/>
      <c r="I1" s="67"/>
      <c r="J1" s="67"/>
      <c r="K1" s="67"/>
      <c r="L1" s="67"/>
    </row>
    <row r="2" spans="1:12" s="65" customFormat="1" ht="15" customHeight="1">
      <c r="B2" s="66" t="s">
        <v>181</v>
      </c>
      <c r="C2" s="67"/>
      <c r="D2" s="67"/>
      <c r="E2" s="67"/>
      <c r="F2" s="67"/>
      <c r="G2" s="67"/>
      <c r="H2" s="67"/>
      <c r="I2" s="67"/>
      <c r="J2" s="67"/>
      <c r="K2" s="67"/>
      <c r="L2" s="67"/>
    </row>
    <row r="3" spans="1:12" ht="23.1" customHeight="1" thickBot="1">
      <c r="B3" s="60"/>
      <c r="C3" s="60"/>
      <c r="D3" s="60"/>
      <c r="E3" s="61"/>
      <c r="F3" s="61" t="s">
        <v>178</v>
      </c>
    </row>
    <row r="4" spans="1:12" ht="25.15" customHeight="1" thickBot="1">
      <c r="B4" s="71" t="s">
        <v>88</v>
      </c>
      <c r="C4" s="201" t="s">
        <v>179</v>
      </c>
      <c r="D4" s="202"/>
      <c r="E4" s="203" t="s">
        <v>180</v>
      </c>
      <c r="F4" s="202"/>
      <c r="G4" s="60"/>
    </row>
    <row r="5" spans="1:12" ht="25.15" customHeight="1">
      <c r="B5" s="70" t="s">
        <v>89</v>
      </c>
      <c r="C5" s="159">
        <v>24043400</v>
      </c>
      <c r="D5" s="146"/>
      <c r="E5" s="159">
        <v>24053700</v>
      </c>
      <c r="F5" s="146"/>
      <c r="G5" s="62"/>
      <c r="I5" s="160"/>
      <c r="J5" s="160"/>
    </row>
    <row r="6" spans="1:12" ht="25.15" customHeight="1">
      <c r="B6" s="69" t="s">
        <v>90</v>
      </c>
      <c r="C6" s="161">
        <v>24014000</v>
      </c>
      <c r="D6" s="147"/>
      <c r="E6" s="161">
        <v>23951800</v>
      </c>
      <c r="F6" s="147"/>
      <c r="G6" s="60"/>
    </row>
    <row r="7" spans="1:12" ht="25.15" customHeight="1">
      <c r="B7" s="69" t="s">
        <v>91</v>
      </c>
      <c r="C7" s="171">
        <v>24577000</v>
      </c>
      <c r="D7" s="147"/>
      <c r="E7" s="161">
        <v>24551000</v>
      </c>
      <c r="F7" s="147"/>
      <c r="G7" s="60"/>
    </row>
    <row r="8" spans="1:12" ht="25.15" customHeight="1">
      <c r="B8" s="69" t="s">
        <v>92</v>
      </c>
      <c r="C8" s="161">
        <v>25573200</v>
      </c>
      <c r="D8" s="147"/>
      <c r="E8" s="161">
        <v>25538300</v>
      </c>
      <c r="F8" s="147"/>
      <c r="G8" s="60"/>
    </row>
    <row r="9" spans="1:12" ht="25.15" customHeight="1">
      <c r="B9" s="69" t="s">
        <v>93</v>
      </c>
      <c r="C9" s="161">
        <v>24754800</v>
      </c>
      <c r="D9" s="147"/>
      <c r="E9" s="161">
        <v>24725600</v>
      </c>
      <c r="F9" s="147"/>
      <c r="G9" s="60"/>
    </row>
    <row r="10" spans="1:12" ht="25.15" customHeight="1">
      <c r="B10" s="69" t="s">
        <v>94</v>
      </c>
      <c r="C10" s="161">
        <v>25128800</v>
      </c>
      <c r="D10" s="147"/>
      <c r="E10" s="161">
        <v>25101500</v>
      </c>
      <c r="F10" s="147"/>
      <c r="G10" s="60"/>
    </row>
    <row r="11" spans="1:12" ht="25.15" customHeight="1">
      <c r="B11" s="69" t="s">
        <v>95</v>
      </c>
      <c r="C11" s="161">
        <v>25123000</v>
      </c>
      <c r="D11" s="147"/>
      <c r="E11" s="161">
        <v>25128100</v>
      </c>
      <c r="F11" s="147"/>
      <c r="G11" s="60"/>
    </row>
    <row r="12" spans="1:12" ht="25.15" customHeight="1">
      <c r="B12" s="69" t="s">
        <v>96</v>
      </c>
      <c r="C12" s="161">
        <v>24973700</v>
      </c>
      <c r="D12" s="147"/>
      <c r="E12" s="161">
        <v>24959800</v>
      </c>
      <c r="F12" s="147"/>
      <c r="G12" s="60"/>
    </row>
    <row r="13" spans="1:12" ht="25.15" customHeight="1">
      <c r="A13" s="63"/>
      <c r="B13" s="69" t="s">
        <v>97</v>
      </c>
      <c r="C13" s="161">
        <v>23729900</v>
      </c>
      <c r="D13" s="147"/>
      <c r="E13" s="161">
        <v>23721700</v>
      </c>
      <c r="F13" s="147"/>
      <c r="G13" s="60"/>
    </row>
    <row r="14" spans="1:12" ht="25.15" customHeight="1">
      <c r="B14" s="69" t="s">
        <v>98</v>
      </c>
      <c r="C14" s="161">
        <v>25366900</v>
      </c>
      <c r="D14" s="147"/>
      <c r="E14" s="161">
        <v>25383400</v>
      </c>
      <c r="F14" s="147"/>
      <c r="G14" s="60"/>
    </row>
    <row r="15" spans="1:12" ht="25.15" customHeight="1">
      <c r="B15" s="69" t="s">
        <v>99</v>
      </c>
      <c r="C15" s="161">
        <v>24979800</v>
      </c>
      <c r="D15" s="147"/>
      <c r="E15" s="161">
        <v>24955400</v>
      </c>
      <c r="F15" s="147"/>
      <c r="G15" s="60"/>
    </row>
    <row r="16" spans="1:12" ht="25.15" customHeight="1">
      <c r="B16" s="69" t="s">
        <v>100</v>
      </c>
      <c r="C16" s="161">
        <v>24788500</v>
      </c>
      <c r="D16" s="147"/>
      <c r="E16" s="161">
        <v>24783100</v>
      </c>
      <c r="F16" s="147"/>
      <c r="G16" s="60"/>
    </row>
    <row r="17" spans="1:12" ht="25.15" customHeight="1">
      <c r="A17" s="63"/>
      <c r="B17" s="69" t="s">
        <v>101</v>
      </c>
      <c r="C17" s="161">
        <v>24974900</v>
      </c>
      <c r="D17" s="147"/>
      <c r="E17" s="161">
        <v>24945600</v>
      </c>
      <c r="F17" s="147"/>
      <c r="G17" s="60"/>
    </row>
    <row r="18" spans="1:12" ht="25.15" customHeight="1">
      <c r="B18" s="69" t="s">
        <v>102</v>
      </c>
      <c r="C18" s="161">
        <v>25208600</v>
      </c>
      <c r="D18" s="147"/>
      <c r="E18" s="161">
        <v>25205800</v>
      </c>
      <c r="F18" s="147"/>
      <c r="G18" s="60"/>
    </row>
    <row r="19" spans="1:12" ht="25.15" customHeight="1">
      <c r="B19" s="69" t="s">
        <v>103</v>
      </c>
      <c r="C19" s="161">
        <v>25608400</v>
      </c>
      <c r="D19" s="147"/>
      <c r="E19" s="161">
        <v>25588400</v>
      </c>
      <c r="F19" s="147"/>
      <c r="G19" s="60"/>
    </row>
    <row r="20" spans="1:12" ht="25.15" customHeight="1">
      <c r="B20" s="69" t="s">
        <v>104</v>
      </c>
      <c r="C20" s="161">
        <v>24992000</v>
      </c>
      <c r="D20" s="147"/>
      <c r="E20" s="161">
        <v>24980100</v>
      </c>
      <c r="F20" s="147"/>
      <c r="G20" s="60"/>
    </row>
    <row r="21" spans="1:12" ht="25.15" customHeight="1">
      <c r="A21" s="63"/>
      <c r="B21" s="69" t="s">
        <v>105</v>
      </c>
      <c r="C21" s="161">
        <v>24870100</v>
      </c>
      <c r="D21" s="147"/>
      <c r="E21" s="161">
        <v>24867900</v>
      </c>
      <c r="F21" s="147"/>
      <c r="G21" s="60"/>
    </row>
    <row r="22" spans="1:12" ht="25.15" customHeight="1">
      <c r="B22" s="69" t="s">
        <v>106</v>
      </c>
      <c r="C22" s="161">
        <v>25096200</v>
      </c>
      <c r="D22" s="147"/>
      <c r="E22" s="161">
        <v>25096900</v>
      </c>
      <c r="F22" s="147"/>
      <c r="G22" s="60"/>
    </row>
    <row r="23" spans="1:12" ht="25.15" customHeight="1">
      <c r="B23" s="69" t="s">
        <v>107</v>
      </c>
      <c r="C23" s="161">
        <v>24114300</v>
      </c>
      <c r="D23" s="147"/>
      <c r="E23" s="161">
        <v>24105200</v>
      </c>
      <c r="F23" s="147"/>
      <c r="G23" s="60"/>
    </row>
    <row r="24" spans="1:12" ht="25.15" customHeight="1">
      <c r="A24" s="63"/>
      <c r="B24" s="69" t="s">
        <v>108</v>
      </c>
      <c r="C24" s="161">
        <v>25371100</v>
      </c>
      <c r="D24" s="147"/>
      <c r="E24" s="161">
        <v>25371600</v>
      </c>
      <c r="F24" s="147"/>
      <c r="G24" s="60"/>
    </row>
    <row r="25" spans="1:12" ht="25.15" customHeight="1">
      <c r="B25" s="69" t="s">
        <v>109</v>
      </c>
      <c r="C25" s="161">
        <v>25214200</v>
      </c>
      <c r="D25" s="147"/>
      <c r="E25" s="161">
        <v>25195600</v>
      </c>
      <c r="F25" s="147"/>
      <c r="G25" s="60"/>
      <c r="H25" s="60"/>
      <c r="I25" s="60"/>
      <c r="J25" s="60"/>
      <c r="K25" s="60"/>
      <c r="L25" s="60"/>
    </row>
    <row r="26" spans="1:12" ht="25.15" customHeight="1">
      <c r="B26" s="69" t="s">
        <v>110</v>
      </c>
      <c r="C26" s="161">
        <v>25556600</v>
      </c>
      <c r="D26" s="147"/>
      <c r="E26" s="161">
        <v>25538700</v>
      </c>
      <c r="F26" s="147"/>
      <c r="G26" s="60"/>
    </row>
    <row r="27" spans="1:12" ht="25.15" customHeight="1">
      <c r="B27" s="69" t="s">
        <v>111</v>
      </c>
      <c r="C27" s="161">
        <v>24520100</v>
      </c>
      <c r="D27" s="147"/>
      <c r="E27" s="161">
        <v>24528000</v>
      </c>
      <c r="F27" s="147"/>
      <c r="G27" s="60"/>
    </row>
    <row r="28" spans="1:12" ht="25.15" customHeight="1">
      <c r="B28" s="69" t="s">
        <v>112</v>
      </c>
      <c r="C28" s="161">
        <v>24794800</v>
      </c>
      <c r="D28" s="147"/>
      <c r="E28" s="161">
        <v>24810800</v>
      </c>
      <c r="F28" s="147"/>
      <c r="G28" s="1"/>
    </row>
    <row r="29" spans="1:12" ht="25.15" customHeight="1">
      <c r="B29" s="69" t="s">
        <v>113</v>
      </c>
      <c r="C29" s="161">
        <v>25244800</v>
      </c>
      <c r="D29" s="147"/>
      <c r="E29" s="161">
        <v>25269800</v>
      </c>
      <c r="F29" s="147"/>
      <c r="G29" s="1"/>
    </row>
    <row r="30" spans="1:12" ht="25.15" customHeight="1">
      <c r="B30" s="69" t="s">
        <v>227</v>
      </c>
      <c r="C30" s="161">
        <v>25592200</v>
      </c>
      <c r="D30" s="147"/>
      <c r="E30" s="161">
        <v>25564100</v>
      </c>
      <c r="F30" s="147"/>
      <c r="G30" s="1"/>
    </row>
    <row r="31" spans="1:12" ht="25.15" customHeight="1">
      <c r="B31" s="156" t="s">
        <v>229</v>
      </c>
      <c r="C31" s="161">
        <v>24848300</v>
      </c>
      <c r="D31" s="157"/>
      <c r="E31" s="161">
        <v>24848000</v>
      </c>
      <c r="F31" s="147"/>
      <c r="G31" s="1"/>
    </row>
    <row r="32" spans="1:12" ht="25.15" customHeight="1">
      <c r="B32" s="152" t="s">
        <v>231</v>
      </c>
      <c r="C32" s="161">
        <v>23829800</v>
      </c>
      <c r="D32" s="153"/>
      <c r="E32" s="161">
        <v>23814900</v>
      </c>
      <c r="F32" s="147"/>
      <c r="G32" s="1"/>
    </row>
    <row r="33" spans="2:12" ht="25.15" customHeight="1">
      <c r="B33" s="69" t="s">
        <v>233</v>
      </c>
      <c r="C33" s="161">
        <v>24464900</v>
      </c>
      <c r="D33" s="147"/>
      <c r="E33" s="161">
        <v>24449300</v>
      </c>
      <c r="F33" s="147"/>
      <c r="G33" s="1"/>
    </row>
    <row r="34" spans="2:12" ht="25.15" customHeight="1" thickBot="1">
      <c r="B34" s="154" t="s">
        <v>235</v>
      </c>
      <c r="C34" s="162">
        <v>25438900</v>
      </c>
      <c r="D34" s="155"/>
      <c r="E34" s="162">
        <v>25395400</v>
      </c>
      <c r="F34" s="168"/>
      <c r="G34" s="1"/>
    </row>
    <row r="35" spans="2:12" ht="10.15" customHeight="1">
      <c r="G35" s="1"/>
      <c r="H35" s="64"/>
      <c r="I35" s="64"/>
      <c r="J35" s="64"/>
      <c r="K35" s="64"/>
      <c r="L35" s="64"/>
    </row>
    <row r="36" spans="2:12" ht="19.899999999999999" customHeight="1">
      <c r="B36" s="130" t="s">
        <v>183</v>
      </c>
      <c r="C36" s="64"/>
      <c r="D36" s="64"/>
      <c r="E36" s="1"/>
      <c r="F36" s="1"/>
      <c r="G36" s="1"/>
      <c r="H36" s="64"/>
      <c r="I36" s="64"/>
      <c r="J36" s="64"/>
      <c r="K36" s="64"/>
      <c r="L36" s="64"/>
    </row>
    <row r="37" spans="2:12" ht="19.899999999999999" customHeight="1">
      <c r="B37" s="131" t="s">
        <v>182</v>
      </c>
      <c r="C37" s="64"/>
      <c r="D37" s="64"/>
      <c r="E37" s="1"/>
      <c r="F37" s="1"/>
      <c r="G37" s="1"/>
      <c r="H37" s="64"/>
      <c r="I37" s="64"/>
      <c r="J37" s="64"/>
      <c r="K37" s="64"/>
      <c r="L37" s="64"/>
    </row>
    <row r="38" spans="2:12" ht="19.899999999999999" customHeight="1">
      <c r="B38" s="68"/>
      <c r="H38" s="64"/>
      <c r="I38" s="64"/>
      <c r="J38" s="64"/>
      <c r="K38" s="64"/>
      <c r="L38" s="64"/>
    </row>
    <row r="39" spans="2:12" ht="19.899999999999999" customHeight="1"/>
    <row r="40" spans="2:12" ht="12.95" customHeight="1"/>
    <row r="41" spans="2:12" ht="12.95" customHeight="1"/>
    <row r="42" spans="2:12" ht="12.95" customHeight="1"/>
    <row r="43" spans="2:12" ht="12.95" customHeight="1"/>
    <row r="44" spans="2:12" ht="12.95" customHeight="1"/>
    <row r="45" spans="2:12" ht="12.95" customHeight="1"/>
    <row r="46" spans="2:12" ht="12.95" customHeight="1"/>
    <row r="47" spans="2:12" ht="12.95" customHeight="1"/>
    <row r="48" spans="2:12" ht="12.95" customHeight="1"/>
    <row r="49" ht="12.95" customHeight="1"/>
    <row r="50" ht="12.95" customHeight="1"/>
    <row r="51" ht="12.95" customHeight="1"/>
    <row r="52" ht="12.95" customHeight="1"/>
    <row r="53" ht="12.95" customHeight="1"/>
    <row r="54" ht="12.95" customHeight="1"/>
    <row r="55" ht="12.95" customHeight="1"/>
    <row r="56" ht="12.95" customHeight="1"/>
    <row r="57" ht="12.95" customHeight="1"/>
    <row r="58" ht="12.95" customHeight="1"/>
    <row r="59" ht="12.95" customHeight="1"/>
    <row r="60" ht="12.95" customHeight="1"/>
    <row r="61" ht="12.95" customHeight="1"/>
    <row r="62" ht="12.95" customHeight="1"/>
    <row r="63" ht="12.95" customHeight="1"/>
    <row r="64" ht="12.95" customHeight="1"/>
    <row r="65" ht="12.95" customHeight="1"/>
    <row r="66" ht="12.95" customHeight="1"/>
    <row r="67" ht="12.95" customHeight="1"/>
    <row r="68" ht="12.95" customHeight="1"/>
    <row r="69" ht="12.95" customHeight="1"/>
    <row r="70" ht="12.95" customHeight="1"/>
    <row r="71" ht="12.95" customHeight="1"/>
    <row r="72" ht="12.95" customHeight="1"/>
    <row r="73" ht="12.95" customHeight="1"/>
    <row r="74" ht="12.95" customHeight="1"/>
    <row r="75" ht="12.95" customHeight="1"/>
    <row r="76" ht="12.95" customHeight="1"/>
    <row r="77" ht="12.95" customHeight="1"/>
    <row r="78" ht="12.95" customHeight="1"/>
    <row r="79" ht="12.95" customHeight="1"/>
    <row r="80" ht="12.95" customHeight="1"/>
    <row r="81" ht="12.95" customHeight="1"/>
    <row r="82" ht="12.95" customHeight="1"/>
    <row r="83" ht="12.95" customHeight="1"/>
    <row r="84" ht="12.95" customHeight="1"/>
    <row r="85" ht="12.95" customHeight="1"/>
    <row r="86" ht="12.95" customHeight="1"/>
    <row r="87" ht="12.95" customHeight="1"/>
    <row r="88" ht="12.95" customHeight="1"/>
    <row r="89" ht="12.95" customHeight="1"/>
  </sheetData>
  <mergeCells count="2">
    <mergeCell ref="C4:D4"/>
    <mergeCell ref="E4:F4"/>
  </mergeCells>
  <phoneticPr fontId="2"/>
  <pageMargins left="0.35" right="0.2" top="1" bottom="1" header="0.51200000000000001" footer="0.51200000000000001"/>
  <pageSetup paperSize="9" scale="87"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39997558519241921"/>
  </sheetPr>
  <dimension ref="A1:K141"/>
  <sheetViews>
    <sheetView view="pageBreakPreview" topLeftCell="A103" zoomScaleNormal="100" zoomScaleSheetLayoutView="100" workbookViewId="0">
      <selection activeCell="H15" sqref="H15"/>
    </sheetView>
  </sheetViews>
  <sheetFormatPr defaultColWidth="9" defaultRowHeight="12"/>
  <cols>
    <col min="1" max="1" width="1.625" style="2" customWidth="1"/>
    <col min="2" max="2" width="15.75" style="2" customWidth="1"/>
    <col min="3" max="5" width="13.375" style="2" customWidth="1"/>
    <col min="6" max="16384" width="9" style="2"/>
  </cols>
  <sheetData>
    <row r="1" spans="1:5" s="128" customFormat="1" ht="15" customHeight="1">
      <c r="A1" s="143" t="s">
        <v>213</v>
      </c>
    </row>
    <row r="2" spans="1:5" ht="15" customHeight="1">
      <c r="B2" s="3"/>
    </row>
    <row r="3" spans="1:5" ht="24" customHeight="1">
      <c r="A3" s="4"/>
      <c r="B3" s="5" t="s">
        <v>5</v>
      </c>
      <c r="C3" s="6" t="s">
        <v>196</v>
      </c>
      <c r="D3" s="7"/>
      <c r="E3" s="7"/>
    </row>
    <row r="4" spans="1:5" ht="24" customHeight="1">
      <c r="A4" s="9"/>
      <c r="C4" s="8" t="s">
        <v>174</v>
      </c>
      <c r="D4" s="10" t="s">
        <v>3</v>
      </c>
      <c r="E4" s="11" t="s">
        <v>4</v>
      </c>
    </row>
    <row r="5" spans="1:5" ht="24" customHeight="1" thickBot="1">
      <c r="A5" s="13" t="s">
        <v>6</v>
      </c>
      <c r="B5" s="54"/>
      <c r="C5" s="15" t="s">
        <v>2</v>
      </c>
      <c r="D5" s="16" t="s">
        <v>0</v>
      </c>
      <c r="E5" s="16" t="s">
        <v>1</v>
      </c>
    </row>
    <row r="6" spans="1:5" ht="24" customHeight="1" thickBot="1">
      <c r="A6" s="215" t="s">
        <v>7</v>
      </c>
      <c r="B6" s="216"/>
      <c r="C6" s="18" t="e">
        <f>SUM(D6:E6)</f>
        <v>#REF!</v>
      </c>
      <c r="D6" s="17" t="e">
        <f>SUM(D7:D9)</f>
        <v>#REF!</v>
      </c>
      <c r="E6" s="17" t="e">
        <f>SUM(E7:E9)</f>
        <v>#REF!</v>
      </c>
    </row>
    <row r="7" spans="1:5" ht="24" customHeight="1" thickTop="1">
      <c r="A7" s="209" t="s">
        <v>8</v>
      </c>
      <c r="B7" s="210"/>
      <c r="C7" s="25" t="e">
        <f t="shared" ref="C7:C35" si="0">SUM(D7:E7)</f>
        <v>#REF!</v>
      </c>
      <c r="D7" s="18" t="e">
        <f>D12</f>
        <v>#REF!</v>
      </c>
      <c r="E7" s="18" t="e">
        <f>E12</f>
        <v>#REF!</v>
      </c>
    </row>
    <row r="8" spans="1:5" ht="24" customHeight="1">
      <c r="A8" s="205" t="s">
        <v>9</v>
      </c>
      <c r="B8" s="214"/>
      <c r="C8" s="20" t="e">
        <f t="shared" si="0"/>
        <v>#REF!</v>
      </c>
      <c r="D8" s="20" t="e">
        <f>D40</f>
        <v>#REF!</v>
      </c>
      <c r="E8" s="20" t="e">
        <f>E40</f>
        <v>#REF!</v>
      </c>
    </row>
    <row r="9" spans="1:5" ht="24" customHeight="1">
      <c r="A9" s="205" t="s">
        <v>10</v>
      </c>
      <c r="B9" s="214"/>
      <c r="C9" s="20" t="e">
        <f t="shared" si="0"/>
        <v>#REF!</v>
      </c>
      <c r="D9" s="20" t="e">
        <f>SUM(D10:D11)</f>
        <v>#REF!</v>
      </c>
      <c r="E9" s="20" t="e">
        <f>SUM(E10:E11)</f>
        <v>#REF!</v>
      </c>
    </row>
    <row r="10" spans="1:5" ht="24" customHeight="1">
      <c r="A10" s="21"/>
      <c r="B10" s="58" t="s">
        <v>11</v>
      </c>
      <c r="C10" s="20" t="e">
        <f t="shared" si="0"/>
        <v>#REF!</v>
      </c>
      <c r="D10" s="20" t="e">
        <f>D72</f>
        <v>#REF!</v>
      </c>
      <c r="E10" s="20" t="e">
        <f>E72</f>
        <v>#REF!</v>
      </c>
    </row>
    <row r="11" spans="1:5" ht="24" customHeight="1" thickBot="1">
      <c r="A11" s="14"/>
      <c r="B11" s="59" t="s">
        <v>12</v>
      </c>
      <c r="C11" s="40" t="e">
        <f t="shared" si="0"/>
        <v>#REF!</v>
      </c>
      <c r="D11" s="22" t="e">
        <f>D77</f>
        <v>#REF!</v>
      </c>
      <c r="E11" s="22" t="e">
        <f>E77</f>
        <v>#REF!</v>
      </c>
    </row>
    <row r="12" spans="1:5" ht="24" customHeight="1" thickBot="1">
      <c r="A12" s="215" t="s">
        <v>8</v>
      </c>
      <c r="B12" s="216"/>
      <c r="C12" s="24" t="e">
        <f>SUM(D12:E12)</f>
        <v>#REF!</v>
      </c>
      <c r="D12" s="17" t="e">
        <f>SUM(D13:D35)</f>
        <v>#REF!</v>
      </c>
      <c r="E12" s="17" t="e">
        <f>SUM(E13:E35)</f>
        <v>#REF!</v>
      </c>
    </row>
    <row r="13" spans="1:5" ht="24" customHeight="1" thickTop="1">
      <c r="A13" s="219" t="s">
        <v>13</v>
      </c>
      <c r="B13" s="220"/>
      <c r="C13" s="26" t="e">
        <f t="shared" si="0"/>
        <v>#REF!</v>
      </c>
      <c r="D13" s="34" t="e">
        <f>#REF!</f>
        <v>#REF!</v>
      </c>
      <c r="E13" s="34" t="e">
        <f>#REF!</f>
        <v>#REF!</v>
      </c>
    </row>
    <row r="14" spans="1:5" ht="24" customHeight="1">
      <c r="A14" s="205" t="s">
        <v>14</v>
      </c>
      <c r="B14" s="214"/>
      <c r="C14" s="20" t="e">
        <f t="shared" si="0"/>
        <v>#REF!</v>
      </c>
      <c r="D14" s="34" t="e">
        <f>#REF!</f>
        <v>#REF!</v>
      </c>
      <c r="E14" s="34" t="e">
        <f>#REF!</f>
        <v>#REF!</v>
      </c>
    </row>
    <row r="15" spans="1:5" ht="24" customHeight="1">
      <c r="A15" s="205" t="s">
        <v>15</v>
      </c>
      <c r="B15" s="214"/>
      <c r="C15" s="20" t="e">
        <f t="shared" si="0"/>
        <v>#REF!</v>
      </c>
      <c r="D15" s="34" t="e">
        <f>SUM(#REF!)</f>
        <v>#REF!</v>
      </c>
      <c r="E15" s="34" t="e">
        <f>SUM(#REF!)</f>
        <v>#REF!</v>
      </c>
    </row>
    <row r="16" spans="1:5" ht="24" customHeight="1">
      <c r="A16" s="205" t="s">
        <v>16</v>
      </c>
      <c r="B16" s="214"/>
      <c r="C16" s="20" t="e">
        <f t="shared" si="0"/>
        <v>#REF!</v>
      </c>
      <c r="D16" s="34" t="e">
        <f>SUM(#REF!)</f>
        <v>#REF!</v>
      </c>
      <c r="E16" s="34" t="e">
        <f>SUM(#REF!)</f>
        <v>#REF!</v>
      </c>
    </row>
    <row r="17" spans="1:5" ht="24" customHeight="1">
      <c r="A17" s="205" t="s">
        <v>17</v>
      </c>
      <c r="B17" s="214"/>
      <c r="C17" s="20" t="e">
        <f t="shared" si="0"/>
        <v>#REF!</v>
      </c>
      <c r="D17" s="34" t="e">
        <f>#REF!</f>
        <v>#REF!</v>
      </c>
      <c r="E17" s="34" t="e">
        <f>#REF!</f>
        <v>#REF!</v>
      </c>
    </row>
    <row r="18" spans="1:5" ht="24" customHeight="1">
      <c r="A18" s="205" t="s">
        <v>18</v>
      </c>
      <c r="B18" s="214"/>
      <c r="C18" s="20" t="e">
        <f t="shared" si="0"/>
        <v>#REF!</v>
      </c>
      <c r="D18" s="34" t="e">
        <f>SUM(#REF!)</f>
        <v>#REF!</v>
      </c>
      <c r="E18" s="34" t="e">
        <f>SUM(#REF!)</f>
        <v>#REF!</v>
      </c>
    </row>
    <row r="19" spans="1:5" ht="24" customHeight="1">
      <c r="A19" s="205" t="s">
        <v>19</v>
      </c>
      <c r="B19" s="214"/>
      <c r="C19" s="20" t="e">
        <f t="shared" si="0"/>
        <v>#REF!</v>
      </c>
      <c r="D19" s="34" t="e">
        <f>#REF!</f>
        <v>#REF!</v>
      </c>
      <c r="E19" s="34" t="e">
        <f>#REF!</f>
        <v>#REF!</v>
      </c>
    </row>
    <row r="20" spans="1:5" ht="24" customHeight="1">
      <c r="A20" s="205" t="s">
        <v>20</v>
      </c>
      <c r="B20" s="214"/>
      <c r="C20" s="20" t="e">
        <f t="shared" si="0"/>
        <v>#REF!</v>
      </c>
      <c r="D20" s="34" t="e">
        <f>#REF!</f>
        <v>#REF!</v>
      </c>
      <c r="E20" s="34" t="e">
        <f>#REF!</f>
        <v>#REF!</v>
      </c>
    </row>
    <row r="21" spans="1:5" ht="24" customHeight="1">
      <c r="A21" s="205" t="s">
        <v>21</v>
      </c>
      <c r="B21" s="214"/>
      <c r="C21" s="20" t="e">
        <f t="shared" si="0"/>
        <v>#REF!</v>
      </c>
      <c r="D21" s="34" t="e">
        <f>SUM(#REF!)</f>
        <v>#REF!</v>
      </c>
      <c r="E21" s="34" t="e">
        <f>SUM(#REF!)</f>
        <v>#REF!</v>
      </c>
    </row>
    <row r="22" spans="1:5" ht="24" customHeight="1">
      <c r="A22" s="205" t="s">
        <v>22</v>
      </c>
      <c r="B22" s="214"/>
      <c r="C22" s="20" t="e">
        <f t="shared" si="0"/>
        <v>#REF!</v>
      </c>
      <c r="D22" s="34" t="e">
        <f>SUM(#REF!)</f>
        <v>#REF!</v>
      </c>
      <c r="E22" s="34" t="e">
        <f>SUM(#REF!)</f>
        <v>#REF!</v>
      </c>
    </row>
    <row r="23" spans="1:5" ht="24" customHeight="1">
      <c r="A23" s="205" t="s">
        <v>23</v>
      </c>
      <c r="B23" s="214"/>
      <c r="C23" s="20" t="e">
        <f t="shared" si="0"/>
        <v>#REF!</v>
      </c>
      <c r="D23" s="34" t="e">
        <f>SUM(#REF!)</f>
        <v>#REF!</v>
      </c>
      <c r="E23" s="34" t="e">
        <f>SUM(#REF!)</f>
        <v>#REF!</v>
      </c>
    </row>
    <row r="24" spans="1:5" ht="24" customHeight="1">
      <c r="A24" s="205" t="s">
        <v>24</v>
      </c>
      <c r="B24" s="214"/>
      <c r="C24" s="20" t="e">
        <f t="shared" si="0"/>
        <v>#REF!</v>
      </c>
      <c r="D24" s="34" t="e">
        <f>SUM(#REF!)</f>
        <v>#REF!</v>
      </c>
      <c r="E24" s="34" t="e">
        <f>SUM(#REF!)</f>
        <v>#REF!</v>
      </c>
    </row>
    <row r="25" spans="1:5" ht="24" customHeight="1">
      <c r="A25" s="205" t="s">
        <v>25</v>
      </c>
      <c r="B25" s="214"/>
      <c r="C25" s="20" t="e">
        <f t="shared" si="0"/>
        <v>#REF!</v>
      </c>
      <c r="D25" s="34" t="e">
        <f>#REF!</f>
        <v>#REF!</v>
      </c>
      <c r="E25" s="34" t="e">
        <f>#REF!</f>
        <v>#REF!</v>
      </c>
    </row>
    <row r="26" spans="1:5" ht="24" customHeight="1">
      <c r="A26" s="205" t="s">
        <v>26</v>
      </c>
      <c r="B26" s="214"/>
      <c r="C26" s="20" t="e">
        <f t="shared" si="0"/>
        <v>#REF!</v>
      </c>
      <c r="D26" s="34" t="e">
        <f>SUM(#REF!)</f>
        <v>#REF!</v>
      </c>
      <c r="E26" s="34" t="e">
        <f>SUM(#REF!)</f>
        <v>#REF!</v>
      </c>
    </row>
    <row r="27" spans="1:5" ht="24" customHeight="1">
      <c r="A27" s="205" t="s">
        <v>27</v>
      </c>
      <c r="B27" s="214"/>
      <c r="C27" s="20" t="e">
        <f t="shared" si="0"/>
        <v>#REF!</v>
      </c>
      <c r="D27" s="34" t="e">
        <f>SUM(#REF!)</f>
        <v>#REF!</v>
      </c>
      <c r="E27" s="34" t="e">
        <f>SUM(#REF!)</f>
        <v>#REF!</v>
      </c>
    </row>
    <row r="28" spans="1:5" ht="24" customHeight="1">
      <c r="A28" s="205" t="s">
        <v>28</v>
      </c>
      <c r="B28" s="214"/>
      <c r="C28" s="20" t="e">
        <f t="shared" si="0"/>
        <v>#REF!</v>
      </c>
      <c r="D28" s="34" t="e">
        <f>SUM(#REF!)</f>
        <v>#REF!</v>
      </c>
      <c r="E28" s="34" t="e">
        <f>SUM(#REF!)</f>
        <v>#REF!</v>
      </c>
    </row>
    <row r="29" spans="1:5" ht="24" customHeight="1">
      <c r="A29" s="205" t="s">
        <v>29</v>
      </c>
      <c r="B29" s="214"/>
      <c r="C29" s="20" t="e">
        <f t="shared" si="0"/>
        <v>#REF!</v>
      </c>
      <c r="D29" s="34" t="e">
        <f>#REF!</f>
        <v>#REF!</v>
      </c>
      <c r="E29" s="34" t="e">
        <f>#REF!</f>
        <v>#REF!</v>
      </c>
    </row>
    <row r="30" spans="1:5" ht="24" customHeight="1">
      <c r="A30" s="205" t="s">
        <v>30</v>
      </c>
      <c r="B30" s="214"/>
      <c r="C30" s="20" t="e">
        <f t="shared" si="0"/>
        <v>#REF!</v>
      </c>
      <c r="D30" s="34" t="e">
        <f>#REF!</f>
        <v>#REF!</v>
      </c>
      <c r="E30" s="34" t="e">
        <f>#REF!</f>
        <v>#REF!</v>
      </c>
    </row>
    <row r="31" spans="1:5" ht="24" customHeight="1">
      <c r="A31" s="205" t="s">
        <v>31</v>
      </c>
      <c r="B31" s="214"/>
      <c r="C31" s="39" t="e">
        <f t="shared" si="0"/>
        <v>#REF!</v>
      </c>
      <c r="D31" s="52" t="e">
        <f>SUM(#REF!)</f>
        <v>#REF!</v>
      </c>
      <c r="E31" s="52" t="e">
        <f>SUM(#REF!)</f>
        <v>#REF!</v>
      </c>
    </row>
    <row r="32" spans="1:5" ht="24" customHeight="1">
      <c r="A32" s="205" t="s">
        <v>32</v>
      </c>
      <c r="B32" s="214"/>
      <c r="C32" s="20" t="e">
        <f t="shared" si="0"/>
        <v>#REF!</v>
      </c>
      <c r="D32" s="52" t="e">
        <f>SUM(#REF!)</f>
        <v>#REF!</v>
      </c>
      <c r="E32" s="52" t="e">
        <f>SUM(#REF!)</f>
        <v>#REF!</v>
      </c>
    </row>
    <row r="33" spans="1:5" ht="24" customHeight="1">
      <c r="A33" s="205" t="s">
        <v>33</v>
      </c>
      <c r="B33" s="214"/>
      <c r="C33" s="20" t="e">
        <f t="shared" si="0"/>
        <v>#REF!</v>
      </c>
      <c r="D33" s="52" t="e">
        <f>SUM(#REF!)</f>
        <v>#REF!</v>
      </c>
      <c r="E33" s="52" t="e">
        <f>SUM(#REF!)</f>
        <v>#REF!</v>
      </c>
    </row>
    <row r="34" spans="1:5" ht="24" customHeight="1">
      <c r="A34" s="205" t="s">
        <v>177</v>
      </c>
      <c r="B34" s="214"/>
      <c r="C34" s="20" t="e">
        <f t="shared" si="0"/>
        <v>#REF!</v>
      </c>
      <c r="D34" s="34" t="e">
        <f>#REF!</f>
        <v>#REF!</v>
      </c>
      <c r="E34" s="34" t="e">
        <f>#REF!</f>
        <v>#REF!</v>
      </c>
    </row>
    <row r="35" spans="1:5" ht="24" customHeight="1">
      <c r="A35" s="205" t="s">
        <v>34</v>
      </c>
      <c r="B35" s="214"/>
      <c r="C35" s="20" t="e">
        <f t="shared" si="0"/>
        <v>#REF!</v>
      </c>
      <c r="D35" s="35" t="e">
        <f>SUM(#REF!)</f>
        <v>#REF!</v>
      </c>
      <c r="E35" s="35" t="e">
        <f>SUM(#REF!)</f>
        <v>#REF!</v>
      </c>
    </row>
    <row r="36" spans="1:5" ht="27.75" customHeight="1">
      <c r="A36" s="46"/>
      <c r="B36" s="46"/>
      <c r="C36" s="28"/>
      <c r="D36" s="28"/>
      <c r="E36" s="28"/>
    </row>
    <row r="37" spans="1:5" ht="24" customHeight="1">
      <c r="A37" s="4"/>
      <c r="B37" s="57" t="s">
        <v>5</v>
      </c>
      <c r="C37" s="29" t="str">
        <f>C3</f>
        <v>今回（令和３年１０月１８日登録日）</v>
      </c>
      <c r="D37" s="7"/>
      <c r="E37" s="7"/>
    </row>
    <row r="38" spans="1:5" ht="24" customHeight="1">
      <c r="A38" s="9"/>
      <c r="C38" s="8" t="s">
        <v>175</v>
      </c>
      <c r="D38" s="10" t="s">
        <v>3</v>
      </c>
      <c r="E38" s="11" t="s">
        <v>4</v>
      </c>
    </row>
    <row r="39" spans="1:5" ht="24" customHeight="1" thickBot="1">
      <c r="A39" s="13" t="s">
        <v>6</v>
      </c>
      <c r="B39" s="54"/>
      <c r="C39" s="12" t="s">
        <v>2</v>
      </c>
      <c r="D39" s="16" t="s">
        <v>0</v>
      </c>
      <c r="E39" s="16" t="s">
        <v>1</v>
      </c>
    </row>
    <row r="40" spans="1:5" ht="24" customHeight="1" thickBot="1">
      <c r="A40" s="215" t="s">
        <v>9</v>
      </c>
      <c r="B40" s="216"/>
      <c r="C40" s="17" t="e">
        <f>SUM(D40:E40)</f>
        <v>#REF!</v>
      </c>
      <c r="D40" s="17" t="e">
        <f>SUM(D41:D66)</f>
        <v>#REF!</v>
      </c>
      <c r="E40" s="17" t="e">
        <f>SUM(E41:E66)</f>
        <v>#REF!</v>
      </c>
    </row>
    <row r="41" spans="1:5" ht="24" customHeight="1" thickTop="1">
      <c r="A41" s="209" t="s">
        <v>35</v>
      </c>
      <c r="B41" s="210"/>
      <c r="C41" s="26" t="e">
        <f t="shared" ref="C41:C66" si="1">SUM(D41:E41)</f>
        <v>#REF!</v>
      </c>
      <c r="D41" s="35" t="e">
        <f>SUM(#REF!)</f>
        <v>#REF!</v>
      </c>
      <c r="E41" s="35" t="e">
        <f>SUM(#REF!)</f>
        <v>#REF!</v>
      </c>
    </row>
    <row r="42" spans="1:5" ht="24" customHeight="1">
      <c r="A42" s="205" t="s">
        <v>36</v>
      </c>
      <c r="B42" s="214"/>
      <c r="C42" s="20" t="e">
        <f t="shared" si="1"/>
        <v>#REF!</v>
      </c>
      <c r="D42" s="35" t="e">
        <f>#REF!</f>
        <v>#REF!</v>
      </c>
      <c r="E42" s="35" t="e">
        <f>#REF!</f>
        <v>#REF!</v>
      </c>
    </row>
    <row r="43" spans="1:5" ht="24" customHeight="1">
      <c r="A43" s="205" t="s">
        <v>37</v>
      </c>
      <c r="B43" s="214"/>
      <c r="C43" s="20" t="e">
        <f t="shared" si="1"/>
        <v>#REF!</v>
      </c>
      <c r="D43" s="35" t="e">
        <f>#REF!</f>
        <v>#REF!</v>
      </c>
      <c r="E43" s="35" t="e">
        <f>#REF!</f>
        <v>#REF!</v>
      </c>
    </row>
    <row r="44" spans="1:5" ht="24" customHeight="1">
      <c r="A44" s="205" t="s">
        <v>38</v>
      </c>
      <c r="B44" s="214"/>
      <c r="C44" s="20" t="e">
        <f t="shared" si="1"/>
        <v>#REF!</v>
      </c>
      <c r="D44" s="35" t="e">
        <f>#REF!</f>
        <v>#REF!</v>
      </c>
      <c r="E44" s="35" t="e">
        <f>#REF!</f>
        <v>#REF!</v>
      </c>
    </row>
    <row r="45" spans="1:5" ht="24" customHeight="1">
      <c r="A45" s="205" t="s">
        <v>39</v>
      </c>
      <c r="B45" s="214"/>
      <c r="C45" s="20" t="e">
        <f t="shared" si="1"/>
        <v>#REF!</v>
      </c>
      <c r="D45" s="35" t="e">
        <f>#REF!</f>
        <v>#REF!</v>
      </c>
      <c r="E45" s="35" t="e">
        <f>#REF!</f>
        <v>#REF!</v>
      </c>
    </row>
    <row r="46" spans="1:5" ht="24" customHeight="1">
      <c r="A46" s="205" t="s">
        <v>40</v>
      </c>
      <c r="B46" s="214"/>
      <c r="C46" s="20" t="e">
        <f t="shared" si="1"/>
        <v>#REF!</v>
      </c>
      <c r="D46" s="35" t="e">
        <f>#REF!</f>
        <v>#REF!</v>
      </c>
      <c r="E46" s="35" t="e">
        <f>#REF!</f>
        <v>#REF!</v>
      </c>
    </row>
    <row r="47" spans="1:5" ht="24" customHeight="1">
      <c r="A47" s="205" t="s">
        <v>41</v>
      </c>
      <c r="B47" s="214"/>
      <c r="C47" s="20" t="e">
        <f t="shared" si="1"/>
        <v>#REF!</v>
      </c>
      <c r="D47" s="35" t="e">
        <f>#REF!</f>
        <v>#REF!</v>
      </c>
      <c r="E47" s="35" t="e">
        <f>#REF!</f>
        <v>#REF!</v>
      </c>
    </row>
    <row r="48" spans="1:5" ht="24" customHeight="1">
      <c r="A48" s="205" t="s">
        <v>42</v>
      </c>
      <c r="B48" s="214"/>
      <c r="C48" s="20" t="e">
        <f t="shared" si="1"/>
        <v>#REF!</v>
      </c>
      <c r="D48" s="35" t="e">
        <f>#REF!</f>
        <v>#REF!</v>
      </c>
      <c r="E48" s="35" t="e">
        <f>#REF!</f>
        <v>#REF!</v>
      </c>
    </row>
    <row r="49" spans="1:5" ht="24" customHeight="1">
      <c r="A49" s="205" t="s">
        <v>43</v>
      </c>
      <c r="B49" s="214"/>
      <c r="C49" s="20" t="e">
        <f t="shared" si="1"/>
        <v>#REF!</v>
      </c>
      <c r="D49" s="35" t="e">
        <f>#REF!</f>
        <v>#REF!</v>
      </c>
      <c r="E49" s="35" t="e">
        <f>#REF!</f>
        <v>#REF!</v>
      </c>
    </row>
    <row r="50" spans="1:5" ht="24" customHeight="1">
      <c r="A50" s="205" t="s">
        <v>44</v>
      </c>
      <c r="B50" s="214"/>
      <c r="C50" s="20" t="e">
        <f t="shared" si="1"/>
        <v>#REF!</v>
      </c>
      <c r="D50" s="35" t="e">
        <f>#REF!</f>
        <v>#REF!</v>
      </c>
      <c r="E50" s="35" t="e">
        <f>#REF!</f>
        <v>#REF!</v>
      </c>
    </row>
    <row r="51" spans="1:5" ht="24" customHeight="1">
      <c r="A51" s="205" t="s">
        <v>45</v>
      </c>
      <c r="B51" s="214"/>
      <c r="C51" s="20" t="e">
        <f t="shared" si="1"/>
        <v>#REF!</v>
      </c>
      <c r="D51" s="35" t="e">
        <f>#REF!</f>
        <v>#REF!</v>
      </c>
      <c r="E51" s="35" t="e">
        <f>#REF!</f>
        <v>#REF!</v>
      </c>
    </row>
    <row r="52" spans="1:5" ht="24" customHeight="1">
      <c r="A52" s="205" t="s">
        <v>46</v>
      </c>
      <c r="B52" s="214"/>
      <c r="C52" s="20" t="e">
        <f t="shared" si="1"/>
        <v>#REF!</v>
      </c>
      <c r="D52" s="35" t="e">
        <f>#REF!</f>
        <v>#REF!</v>
      </c>
      <c r="E52" s="35" t="e">
        <f>#REF!</f>
        <v>#REF!</v>
      </c>
    </row>
    <row r="53" spans="1:5" ht="24" customHeight="1">
      <c r="A53" s="205" t="s">
        <v>47</v>
      </c>
      <c r="B53" s="214"/>
      <c r="C53" s="20" t="e">
        <f t="shared" si="1"/>
        <v>#REF!</v>
      </c>
      <c r="D53" s="35" t="e">
        <f>#REF!</f>
        <v>#REF!</v>
      </c>
      <c r="E53" s="35" t="e">
        <f>#REF!</f>
        <v>#REF!</v>
      </c>
    </row>
    <row r="54" spans="1:5" ht="24" customHeight="1">
      <c r="A54" s="205" t="s">
        <v>48</v>
      </c>
      <c r="B54" s="214"/>
      <c r="C54" s="20" t="e">
        <f t="shared" si="1"/>
        <v>#REF!</v>
      </c>
      <c r="D54" s="35" t="e">
        <f>#REF!</f>
        <v>#REF!</v>
      </c>
      <c r="E54" s="35" t="e">
        <f>#REF!</f>
        <v>#REF!</v>
      </c>
    </row>
    <row r="55" spans="1:5" ht="24" customHeight="1">
      <c r="A55" s="205" t="s">
        <v>49</v>
      </c>
      <c r="B55" s="214"/>
      <c r="C55" s="20" t="e">
        <f t="shared" si="1"/>
        <v>#REF!</v>
      </c>
      <c r="D55" s="35" t="e">
        <f>#REF!</f>
        <v>#REF!</v>
      </c>
      <c r="E55" s="35" t="e">
        <f>#REF!</f>
        <v>#REF!</v>
      </c>
    </row>
    <row r="56" spans="1:5" ht="24" customHeight="1">
      <c r="A56" s="205" t="s">
        <v>50</v>
      </c>
      <c r="B56" s="214"/>
      <c r="C56" s="20" t="e">
        <f t="shared" si="1"/>
        <v>#REF!</v>
      </c>
      <c r="D56" s="35" t="e">
        <f>#REF!</f>
        <v>#REF!</v>
      </c>
      <c r="E56" s="35" t="e">
        <f>#REF!</f>
        <v>#REF!</v>
      </c>
    </row>
    <row r="57" spans="1:5" ht="24" customHeight="1">
      <c r="A57" s="205" t="s">
        <v>51</v>
      </c>
      <c r="B57" s="214"/>
      <c r="C57" s="20" t="e">
        <f t="shared" si="1"/>
        <v>#REF!</v>
      </c>
      <c r="D57" s="35" t="e">
        <f>#REF!</f>
        <v>#REF!</v>
      </c>
      <c r="E57" s="35" t="e">
        <f>#REF!</f>
        <v>#REF!</v>
      </c>
    </row>
    <row r="58" spans="1:5" ht="24" customHeight="1">
      <c r="A58" s="205" t="s">
        <v>52</v>
      </c>
      <c r="B58" s="214"/>
      <c r="C58" s="20" t="e">
        <f t="shared" si="1"/>
        <v>#REF!</v>
      </c>
      <c r="D58" s="35" t="e">
        <f>#REF!</f>
        <v>#REF!</v>
      </c>
      <c r="E58" s="35" t="e">
        <f>#REF!</f>
        <v>#REF!</v>
      </c>
    </row>
    <row r="59" spans="1:5" ht="24" customHeight="1">
      <c r="A59" s="205" t="s">
        <v>53</v>
      </c>
      <c r="B59" s="214"/>
      <c r="C59" s="20" t="e">
        <f t="shared" si="1"/>
        <v>#REF!</v>
      </c>
      <c r="D59" s="35" t="e">
        <f>#REF!</f>
        <v>#REF!</v>
      </c>
      <c r="E59" s="35" t="e">
        <f>#REF!</f>
        <v>#REF!</v>
      </c>
    </row>
    <row r="60" spans="1:5" ht="24" customHeight="1">
      <c r="A60" s="205" t="s">
        <v>54</v>
      </c>
      <c r="B60" s="214"/>
      <c r="C60" s="20" t="e">
        <f t="shared" si="1"/>
        <v>#REF!</v>
      </c>
      <c r="D60" s="35" t="e">
        <f>#REF!</f>
        <v>#REF!</v>
      </c>
      <c r="E60" s="35" t="e">
        <f>#REF!</f>
        <v>#REF!</v>
      </c>
    </row>
    <row r="61" spans="1:5" ht="24" customHeight="1">
      <c r="A61" s="205" t="s">
        <v>55</v>
      </c>
      <c r="B61" s="214"/>
      <c r="C61" s="20" t="e">
        <f t="shared" si="1"/>
        <v>#REF!</v>
      </c>
      <c r="D61" s="35" t="e">
        <f>#REF!</f>
        <v>#REF!</v>
      </c>
      <c r="E61" s="35" t="e">
        <f>#REF!</f>
        <v>#REF!</v>
      </c>
    </row>
    <row r="62" spans="1:5" ht="24" customHeight="1">
      <c r="A62" s="205" t="s">
        <v>56</v>
      </c>
      <c r="B62" s="214"/>
      <c r="C62" s="20" t="e">
        <f t="shared" si="1"/>
        <v>#REF!</v>
      </c>
      <c r="D62" s="35" t="e">
        <f>SUM(#REF!)</f>
        <v>#REF!</v>
      </c>
      <c r="E62" s="35" t="e">
        <f>SUM(#REF!)</f>
        <v>#REF!</v>
      </c>
    </row>
    <row r="63" spans="1:5" ht="24" customHeight="1">
      <c r="A63" s="205" t="s">
        <v>57</v>
      </c>
      <c r="B63" s="214"/>
      <c r="C63" s="20" t="e">
        <f t="shared" si="1"/>
        <v>#REF!</v>
      </c>
      <c r="D63" s="35" t="e">
        <f>SUM(#REF!)</f>
        <v>#REF!</v>
      </c>
      <c r="E63" s="35" t="e">
        <f>SUM(#REF!)</f>
        <v>#REF!</v>
      </c>
    </row>
    <row r="64" spans="1:5" ht="24" customHeight="1">
      <c r="A64" s="205" t="s">
        <v>58</v>
      </c>
      <c r="B64" s="214"/>
      <c r="C64" s="20" t="e">
        <f t="shared" si="1"/>
        <v>#REF!</v>
      </c>
      <c r="D64" s="35" t="e">
        <f>#REF!</f>
        <v>#REF!</v>
      </c>
      <c r="E64" s="35" t="e">
        <f>#REF!</f>
        <v>#REF!</v>
      </c>
    </row>
    <row r="65" spans="1:5" ht="24" customHeight="1">
      <c r="A65" s="205" t="s">
        <v>59</v>
      </c>
      <c r="B65" s="214"/>
      <c r="C65" s="20" t="e">
        <f t="shared" si="1"/>
        <v>#REF!</v>
      </c>
      <c r="D65" s="35" t="e">
        <f>#REF!</f>
        <v>#REF!</v>
      </c>
      <c r="E65" s="35" t="e">
        <f>#REF!</f>
        <v>#REF!</v>
      </c>
    </row>
    <row r="66" spans="1:5" ht="24" customHeight="1">
      <c r="A66" s="205" t="s">
        <v>60</v>
      </c>
      <c r="B66" s="214"/>
      <c r="C66" s="20" t="e">
        <f t="shared" si="1"/>
        <v>#REF!</v>
      </c>
      <c r="D66" s="35" t="e">
        <f>#REF!</f>
        <v>#REF!</v>
      </c>
      <c r="E66" s="35" t="e">
        <f>#REF!</f>
        <v>#REF!</v>
      </c>
    </row>
    <row r="67" spans="1:5" ht="27.75" customHeight="1">
      <c r="A67" s="56"/>
      <c r="B67" s="46"/>
      <c r="C67" s="28"/>
      <c r="D67" s="28"/>
      <c r="E67" s="28"/>
    </row>
    <row r="68" spans="1:5" ht="24" customHeight="1">
      <c r="A68" s="4"/>
      <c r="B68" s="57" t="s">
        <v>5</v>
      </c>
      <c r="C68" s="29" t="str">
        <f>C3</f>
        <v>今回（令和３年１０月１８日登録日）</v>
      </c>
      <c r="D68" s="7"/>
      <c r="E68" s="7"/>
    </row>
    <row r="69" spans="1:5" ht="24" customHeight="1">
      <c r="A69" s="9"/>
      <c r="C69" s="8" t="s">
        <v>175</v>
      </c>
      <c r="D69" s="10" t="s">
        <v>3</v>
      </c>
      <c r="E69" s="11" t="s">
        <v>4</v>
      </c>
    </row>
    <row r="70" spans="1:5" ht="24" customHeight="1" thickBot="1">
      <c r="A70" s="13" t="s">
        <v>6</v>
      </c>
      <c r="B70" s="54"/>
      <c r="C70" s="15" t="s">
        <v>2</v>
      </c>
      <c r="D70" s="16" t="s">
        <v>0</v>
      </c>
      <c r="E70" s="16" t="s">
        <v>1</v>
      </c>
    </row>
    <row r="71" spans="1:5" ht="24" customHeight="1" thickBot="1">
      <c r="A71" s="217" t="s">
        <v>10</v>
      </c>
      <c r="B71" s="218"/>
      <c r="C71" s="30" t="e">
        <f>SUM(D71:E71)</f>
        <v>#REF!</v>
      </c>
      <c r="D71" s="30" t="e">
        <f>D72+D77</f>
        <v>#REF!</v>
      </c>
      <c r="E71" s="30" t="e">
        <f>E72+E77</f>
        <v>#REF!</v>
      </c>
    </row>
    <row r="72" spans="1:5" ht="24" customHeight="1" thickBot="1">
      <c r="A72" s="215" t="s">
        <v>11</v>
      </c>
      <c r="B72" s="216"/>
      <c r="C72" s="19" t="e">
        <f t="shared" ref="C72:C90" si="2">SUM(D72:E72)</f>
        <v>#REF!</v>
      </c>
      <c r="D72" s="17" t="e">
        <f>SUM(D73:D76)</f>
        <v>#REF!</v>
      </c>
      <c r="E72" s="17" t="e">
        <f>SUM(E73:E76)</f>
        <v>#REF!</v>
      </c>
    </row>
    <row r="73" spans="1:5" ht="24" customHeight="1" thickTop="1">
      <c r="A73" s="209" t="s">
        <v>61</v>
      </c>
      <c r="B73" s="210"/>
      <c r="C73" s="41" t="e">
        <f t="shared" si="2"/>
        <v>#REF!</v>
      </c>
      <c r="D73" s="35" t="e">
        <f>#REF!</f>
        <v>#REF!</v>
      </c>
      <c r="E73" s="35" t="e">
        <f>#REF!</f>
        <v>#REF!</v>
      </c>
    </row>
    <row r="74" spans="1:5" ht="24" customHeight="1">
      <c r="A74" s="205" t="s">
        <v>62</v>
      </c>
      <c r="B74" s="214"/>
      <c r="C74" s="20" t="e">
        <f t="shared" si="2"/>
        <v>#REF!</v>
      </c>
      <c r="D74" s="35" t="e">
        <f>#REF!</f>
        <v>#REF!</v>
      </c>
      <c r="E74" s="35" t="e">
        <f>#REF!</f>
        <v>#REF!</v>
      </c>
    </row>
    <row r="75" spans="1:5" ht="24" customHeight="1">
      <c r="A75" s="205" t="s">
        <v>63</v>
      </c>
      <c r="B75" s="214"/>
      <c r="C75" s="39" t="e">
        <f t="shared" si="2"/>
        <v>#REF!</v>
      </c>
      <c r="D75" s="35" t="e">
        <f>#REF!</f>
        <v>#REF!</v>
      </c>
      <c r="E75" s="35" t="e">
        <f>#REF!</f>
        <v>#REF!</v>
      </c>
    </row>
    <row r="76" spans="1:5" ht="24" customHeight="1" thickBot="1">
      <c r="A76" s="211" t="s">
        <v>64</v>
      </c>
      <c r="B76" s="212"/>
      <c r="C76" s="22" t="e">
        <f t="shared" si="2"/>
        <v>#REF!</v>
      </c>
      <c r="D76" s="35" t="e">
        <f>#REF!</f>
        <v>#REF!</v>
      </c>
      <c r="E76" s="35" t="e">
        <f>#REF!</f>
        <v>#REF!</v>
      </c>
    </row>
    <row r="77" spans="1:5" ht="24" customHeight="1" thickBot="1">
      <c r="A77" s="217" t="s">
        <v>12</v>
      </c>
      <c r="B77" s="218"/>
      <c r="C77" s="30" t="e">
        <f t="shared" si="2"/>
        <v>#REF!</v>
      </c>
      <c r="D77" s="30" t="e">
        <f>D78+D83+D86+D89</f>
        <v>#REF!</v>
      </c>
      <c r="E77" s="30" t="e">
        <f>E78+E83+E86+E89</f>
        <v>#REF!</v>
      </c>
    </row>
    <row r="78" spans="1:5" ht="24" customHeight="1" thickBot="1">
      <c r="A78" s="215" t="s">
        <v>65</v>
      </c>
      <c r="B78" s="216"/>
      <c r="C78" s="19" t="e">
        <f>SUM(D78:E78)</f>
        <v>#REF!</v>
      </c>
      <c r="D78" s="17" t="e">
        <f>SUM(D79:D82)</f>
        <v>#REF!</v>
      </c>
      <c r="E78" s="17" t="e">
        <f>SUM(E79:E82)</f>
        <v>#REF!</v>
      </c>
    </row>
    <row r="79" spans="1:5" ht="24" customHeight="1" thickTop="1">
      <c r="A79" s="209" t="s">
        <v>66</v>
      </c>
      <c r="B79" s="210"/>
      <c r="C79" s="41" t="e">
        <f t="shared" si="2"/>
        <v>#REF!</v>
      </c>
      <c r="D79" s="35" t="e">
        <f>#REF!</f>
        <v>#REF!</v>
      </c>
      <c r="E79" s="35" t="e">
        <f>#REF!</f>
        <v>#REF!</v>
      </c>
    </row>
    <row r="80" spans="1:5" ht="24" customHeight="1">
      <c r="A80" s="205" t="s">
        <v>67</v>
      </c>
      <c r="B80" s="214"/>
      <c r="C80" s="20" t="e">
        <f t="shared" si="2"/>
        <v>#REF!</v>
      </c>
      <c r="D80" s="35" t="e">
        <f>#REF!</f>
        <v>#REF!</v>
      </c>
      <c r="E80" s="35" t="e">
        <f>#REF!</f>
        <v>#REF!</v>
      </c>
    </row>
    <row r="81" spans="1:5" ht="24" customHeight="1">
      <c r="A81" s="205" t="s">
        <v>68</v>
      </c>
      <c r="B81" s="214"/>
      <c r="C81" s="20" t="e">
        <f t="shared" si="2"/>
        <v>#REF!</v>
      </c>
      <c r="D81" s="35" t="e">
        <f>#REF!</f>
        <v>#REF!</v>
      </c>
      <c r="E81" s="35" t="e">
        <f>#REF!</f>
        <v>#REF!</v>
      </c>
    </row>
    <row r="82" spans="1:5" ht="24" customHeight="1" thickBot="1">
      <c r="A82" s="211" t="s">
        <v>69</v>
      </c>
      <c r="B82" s="212"/>
      <c r="C82" s="22" t="e">
        <f t="shared" si="2"/>
        <v>#REF!</v>
      </c>
      <c r="D82" s="35" t="e">
        <f>#REF!</f>
        <v>#REF!</v>
      </c>
      <c r="E82" s="35" t="e">
        <f>#REF!</f>
        <v>#REF!</v>
      </c>
    </row>
    <row r="83" spans="1:5" ht="24" customHeight="1" thickBot="1">
      <c r="A83" s="215" t="s">
        <v>70</v>
      </c>
      <c r="B83" s="216"/>
      <c r="C83" s="17" t="e">
        <f t="shared" si="2"/>
        <v>#REF!</v>
      </c>
      <c r="D83" s="17" t="e">
        <f>SUM(D84:D85)</f>
        <v>#REF!</v>
      </c>
      <c r="E83" s="17" t="e">
        <f>SUM(E84:E85)</f>
        <v>#REF!</v>
      </c>
    </row>
    <row r="84" spans="1:5" ht="24" customHeight="1" thickTop="1">
      <c r="A84" s="209" t="s">
        <v>71</v>
      </c>
      <c r="B84" s="210"/>
      <c r="C84" s="18" t="e">
        <f t="shared" si="2"/>
        <v>#REF!</v>
      </c>
      <c r="D84" s="35" t="e">
        <f>#REF!</f>
        <v>#REF!</v>
      </c>
      <c r="E84" s="35" t="e">
        <f>#REF!</f>
        <v>#REF!</v>
      </c>
    </row>
    <row r="85" spans="1:5" ht="24" customHeight="1" thickBot="1">
      <c r="A85" s="211" t="s">
        <v>72</v>
      </c>
      <c r="B85" s="212"/>
      <c r="C85" s="23" t="e">
        <f t="shared" si="2"/>
        <v>#REF!</v>
      </c>
      <c r="D85" s="35" t="e">
        <f>#REF!</f>
        <v>#REF!</v>
      </c>
      <c r="E85" s="35" t="e">
        <f>#REF!</f>
        <v>#REF!</v>
      </c>
    </row>
    <row r="86" spans="1:5" ht="24" customHeight="1" thickBot="1">
      <c r="A86" s="215" t="s">
        <v>73</v>
      </c>
      <c r="B86" s="216"/>
      <c r="C86" s="24" t="e">
        <f t="shared" si="2"/>
        <v>#REF!</v>
      </c>
      <c r="D86" s="17" t="e">
        <f>SUM(D87:D88)</f>
        <v>#REF!</v>
      </c>
      <c r="E86" s="17" t="e">
        <f>SUM(E87:E88)</f>
        <v>#REF!</v>
      </c>
    </row>
    <row r="87" spans="1:5" ht="24" customHeight="1" thickTop="1">
      <c r="A87" s="209" t="s">
        <v>74</v>
      </c>
      <c r="B87" s="210"/>
      <c r="C87" s="26" t="e">
        <f t="shared" si="2"/>
        <v>#REF!</v>
      </c>
      <c r="D87" s="35" t="e">
        <f>#REF!</f>
        <v>#REF!</v>
      </c>
      <c r="E87" s="35" t="e">
        <f>#REF!</f>
        <v>#REF!</v>
      </c>
    </row>
    <row r="88" spans="1:5" ht="24" customHeight="1" thickBot="1">
      <c r="A88" s="211" t="s">
        <v>75</v>
      </c>
      <c r="B88" s="212"/>
      <c r="C88" s="22" t="e">
        <f t="shared" si="2"/>
        <v>#REF!</v>
      </c>
      <c r="D88" s="35" t="e">
        <f>#REF!</f>
        <v>#REF!</v>
      </c>
      <c r="E88" s="35" t="e">
        <f>#REF!</f>
        <v>#REF!</v>
      </c>
    </row>
    <row r="89" spans="1:5" ht="24" customHeight="1" thickBot="1">
      <c r="A89" s="215" t="s">
        <v>76</v>
      </c>
      <c r="B89" s="216"/>
      <c r="C89" s="17" t="e">
        <f t="shared" si="2"/>
        <v>#REF!</v>
      </c>
      <c r="D89" s="17" t="e">
        <f>D90</f>
        <v>#REF!</v>
      </c>
      <c r="E89" s="17" t="e">
        <f>E90</f>
        <v>#REF!</v>
      </c>
    </row>
    <row r="90" spans="1:5" ht="24" customHeight="1" thickTop="1">
      <c r="A90" s="209" t="s">
        <v>77</v>
      </c>
      <c r="B90" s="210"/>
      <c r="C90" s="25" t="e">
        <f t="shared" si="2"/>
        <v>#REF!</v>
      </c>
      <c r="D90" s="35" t="e">
        <f>#REF!</f>
        <v>#REF!</v>
      </c>
      <c r="E90" s="35" t="e">
        <f>#REF!</f>
        <v>#REF!</v>
      </c>
    </row>
    <row r="92" spans="1:5" ht="12" customHeight="1">
      <c r="B92" s="48"/>
    </row>
    <row r="93" spans="1:5" ht="12.6" customHeight="1">
      <c r="A93" s="2" t="s">
        <v>87</v>
      </c>
    </row>
    <row r="94" spans="1:5">
      <c r="B94" s="3"/>
    </row>
    <row r="95" spans="1:5" ht="20.100000000000001" customHeight="1">
      <c r="A95" s="4"/>
      <c r="B95" s="5" t="s">
        <v>5</v>
      </c>
      <c r="C95" s="29" t="str">
        <f>C3</f>
        <v>今回（令和３年１０月１８日登録日）</v>
      </c>
      <c r="D95" s="7"/>
      <c r="E95" s="7"/>
    </row>
    <row r="96" spans="1:5" ht="20.100000000000001" customHeight="1">
      <c r="A96" s="9"/>
      <c r="B96" s="47"/>
      <c r="C96" s="8" t="s">
        <v>176</v>
      </c>
      <c r="D96" s="10" t="s">
        <v>3</v>
      </c>
      <c r="E96" s="11" t="s">
        <v>4</v>
      </c>
    </row>
    <row r="97" spans="1:11" ht="20.100000000000001" customHeight="1">
      <c r="A97" s="49" t="s">
        <v>6</v>
      </c>
      <c r="B97" s="50"/>
      <c r="C97" s="42" t="s">
        <v>2</v>
      </c>
      <c r="D97" s="43" t="s">
        <v>0</v>
      </c>
      <c r="E97" s="43" t="s">
        <v>1</v>
      </c>
    </row>
    <row r="98" spans="1:11" ht="20.100000000000001" customHeight="1">
      <c r="A98" s="213" t="s">
        <v>148</v>
      </c>
      <c r="B98" s="213"/>
      <c r="C98" s="26" t="e">
        <f>SUM(D98:E98)</f>
        <v>#REF!</v>
      </c>
      <c r="D98" s="35" t="e">
        <f>#REF!</f>
        <v>#REF!</v>
      </c>
      <c r="E98" s="35" t="e">
        <f>#REF!</f>
        <v>#REF!</v>
      </c>
      <c r="G98" s="53" t="e">
        <f>IF(C98+C99=C15,"","NG")</f>
        <v>#REF!</v>
      </c>
      <c r="H98" s="53" t="e">
        <f>IF(E98+E99=E15,"","NG")</f>
        <v>#REF!</v>
      </c>
      <c r="I98" s="53" t="e">
        <f>IF(#REF!+#REF!=#REF!,"","NG")</f>
        <v>#REF!</v>
      </c>
      <c r="J98" s="53" t="e">
        <f>IF(#REF!+#REF!=#REF!,"","NG")</f>
        <v>#REF!</v>
      </c>
      <c r="K98" s="53" t="e">
        <f>IF(#REF!+#REF!=#REF!,"","NG")</f>
        <v>#REF!</v>
      </c>
    </row>
    <row r="99" spans="1:11" ht="20.100000000000001" customHeight="1">
      <c r="A99" s="204" t="s">
        <v>149</v>
      </c>
      <c r="B99" s="204"/>
      <c r="C99" s="26" t="e">
        <f t="shared" ref="C99:C131" si="3">SUM(D99:E99)</f>
        <v>#REF!</v>
      </c>
      <c r="D99" s="35" t="e">
        <f>#REF!</f>
        <v>#REF!</v>
      </c>
      <c r="E99" s="35" t="e">
        <f>#REF!</f>
        <v>#REF!</v>
      </c>
      <c r="G99" s="2" t="e">
        <f>IF(C98+C99=C15,"","NG")</f>
        <v>#REF!</v>
      </c>
      <c r="H99" s="2" t="e">
        <f>IF(E98+E99=E15,"","NG")</f>
        <v>#REF!</v>
      </c>
      <c r="I99" s="2" t="e">
        <f>IF(#REF!+#REF!=#REF!,"","NG")</f>
        <v>#REF!</v>
      </c>
      <c r="J99" s="2" t="e">
        <f>IF(#REF!+#REF!=#REF!,"","NG")</f>
        <v>#REF!</v>
      </c>
      <c r="K99" s="2" t="e">
        <f>IF(#REF!+#REF!=#REF!,"","NG")</f>
        <v>#REF!</v>
      </c>
    </row>
    <row r="100" spans="1:11" ht="20.100000000000001" customHeight="1">
      <c r="A100" s="204" t="s">
        <v>150</v>
      </c>
      <c r="B100" s="204"/>
      <c r="C100" s="26" t="e">
        <f t="shared" si="3"/>
        <v>#REF!</v>
      </c>
      <c r="D100" s="35" t="e">
        <f>#REF!</f>
        <v>#REF!</v>
      </c>
      <c r="E100" s="35" t="e">
        <f>#REF!</f>
        <v>#REF!</v>
      </c>
      <c r="G100" s="53" t="e">
        <f>IF(C100+C101=C16,"","NG")</f>
        <v>#REF!</v>
      </c>
      <c r="H100" s="53" t="e">
        <f>IF(E100+E101=E16,"","NG")</f>
        <v>#REF!</v>
      </c>
      <c r="I100" s="53" t="e">
        <f>IF(#REF!+#REF!=#REF!,"","NG")</f>
        <v>#REF!</v>
      </c>
      <c r="J100" s="53" t="e">
        <f>IF(#REF!+#REF!=#REF!,"","NG")</f>
        <v>#REF!</v>
      </c>
      <c r="K100" s="53" t="e">
        <f>IF(#REF!+#REF!=#REF!,"","NG")</f>
        <v>#REF!</v>
      </c>
    </row>
    <row r="101" spans="1:11" ht="20.100000000000001" customHeight="1">
      <c r="A101" s="204" t="s">
        <v>151</v>
      </c>
      <c r="B101" s="204"/>
      <c r="C101" s="26" t="e">
        <f t="shared" si="3"/>
        <v>#REF!</v>
      </c>
      <c r="D101" s="35" t="e">
        <f>#REF!</f>
        <v>#REF!</v>
      </c>
      <c r="E101" s="35" t="e">
        <f>#REF!</f>
        <v>#REF!</v>
      </c>
      <c r="G101" s="2" t="e">
        <f>IF(C100+C101=C16,"","NG")</f>
        <v>#REF!</v>
      </c>
      <c r="H101" s="2" t="e">
        <f>IF(E100+E101=E16,"","NG")</f>
        <v>#REF!</v>
      </c>
      <c r="I101" s="2" t="e">
        <f>IF(#REF!+#REF!=#REF!,"","NG")</f>
        <v>#REF!</v>
      </c>
      <c r="J101" s="2" t="e">
        <f>IF(#REF!+#REF!=#REF!,"","NG")</f>
        <v>#REF!</v>
      </c>
      <c r="K101" s="2" t="e">
        <f>IF(#REF!+#REF!=#REF!,"","NG")</f>
        <v>#REF!</v>
      </c>
    </row>
    <row r="102" spans="1:11" ht="20.100000000000001" customHeight="1">
      <c r="A102" s="205" t="s">
        <v>152</v>
      </c>
      <c r="B102" s="206"/>
      <c r="C102" s="26" t="e">
        <f t="shared" si="3"/>
        <v>#REF!</v>
      </c>
      <c r="D102" s="35" t="e">
        <f>#REF!</f>
        <v>#REF!</v>
      </c>
      <c r="E102" s="35" t="e">
        <f>#REF!</f>
        <v>#REF!</v>
      </c>
      <c r="G102" s="53" t="e">
        <f>IF(C102+C103=C18,"","NG")</f>
        <v>#REF!</v>
      </c>
      <c r="H102" s="53" t="e">
        <f>IF(E102+E103=E18,"","NG")</f>
        <v>#REF!</v>
      </c>
      <c r="I102" s="53" t="e">
        <f>IF(#REF!+#REF!=#REF!,"","NG")</f>
        <v>#REF!</v>
      </c>
      <c r="J102" s="53" t="e">
        <f>IF(#REF!+#REF!=#REF!,"","NG")</f>
        <v>#REF!</v>
      </c>
      <c r="K102" s="53" t="e">
        <f>IF(#REF!+#REF!=#REF!,"","NG")</f>
        <v>#REF!</v>
      </c>
    </row>
    <row r="103" spans="1:11" ht="20.100000000000001" customHeight="1">
      <c r="A103" s="205" t="s">
        <v>153</v>
      </c>
      <c r="B103" s="206"/>
      <c r="C103" s="26" t="e">
        <f t="shared" si="3"/>
        <v>#REF!</v>
      </c>
      <c r="D103" s="35" t="e">
        <f>#REF!</f>
        <v>#REF!</v>
      </c>
      <c r="E103" s="35" t="e">
        <f>#REF!</f>
        <v>#REF!</v>
      </c>
      <c r="G103" s="2" t="e">
        <f>IF(C102+C103=C18,"","NG")</f>
        <v>#REF!</v>
      </c>
      <c r="H103" s="2" t="e">
        <f>IF(E102+E103=E18,"","NG")</f>
        <v>#REF!</v>
      </c>
      <c r="I103" s="2" t="e">
        <f>IF(#REF!+#REF!=#REF!,"","NG")</f>
        <v>#REF!</v>
      </c>
      <c r="J103" s="2" t="e">
        <f>IF(#REF!+#REF!=#REF!,"","NG")</f>
        <v>#REF!</v>
      </c>
      <c r="K103" s="2" t="e">
        <f>IF(#REF!+#REF!=#REF!,"","NG")</f>
        <v>#REF!</v>
      </c>
    </row>
    <row r="104" spans="1:11" ht="20.100000000000001" customHeight="1">
      <c r="A104" s="204" t="s">
        <v>154</v>
      </c>
      <c r="B104" s="204"/>
      <c r="C104" s="26" t="e">
        <f t="shared" si="3"/>
        <v>#REF!</v>
      </c>
      <c r="D104" s="35" t="e">
        <f>#REF!</f>
        <v>#REF!</v>
      </c>
      <c r="E104" s="35" t="e">
        <f>#REF!</f>
        <v>#REF!</v>
      </c>
      <c r="G104" s="53" t="e">
        <f>IF(C104+C105=C21,"","NG")</f>
        <v>#REF!</v>
      </c>
      <c r="H104" s="53" t="e">
        <f>IF(E104+E105=E21,"","NG")</f>
        <v>#REF!</v>
      </c>
      <c r="I104" s="53" t="e">
        <f>IF(#REF!+#REF!=#REF!,"","NG")</f>
        <v>#REF!</v>
      </c>
      <c r="J104" s="53" t="e">
        <f>IF(#REF!+#REF!=#REF!,"","NG")</f>
        <v>#REF!</v>
      </c>
      <c r="K104" s="53" t="e">
        <f>IF(#REF!+#REF!=#REF!,"","NG")</f>
        <v>#REF!</v>
      </c>
    </row>
    <row r="105" spans="1:11" ht="20.100000000000001" customHeight="1">
      <c r="A105" s="204" t="s">
        <v>155</v>
      </c>
      <c r="B105" s="204"/>
      <c r="C105" s="26" t="e">
        <f t="shared" si="3"/>
        <v>#REF!</v>
      </c>
      <c r="D105" s="35" t="e">
        <f>#REF!</f>
        <v>#REF!</v>
      </c>
      <c r="E105" s="35" t="e">
        <f>#REF!</f>
        <v>#REF!</v>
      </c>
      <c r="G105" s="2" t="e">
        <f>IF(C104+C105=C21,"","NG")</f>
        <v>#REF!</v>
      </c>
      <c r="H105" s="2" t="e">
        <f>IF(E104+E105=E21,"","NG")</f>
        <v>#REF!</v>
      </c>
      <c r="I105" s="2" t="e">
        <f>IF(#REF!+#REF!=#REF!,"","NG")</f>
        <v>#REF!</v>
      </c>
      <c r="J105" s="2" t="e">
        <f>IF(#REF!+#REF!=#REF!,"","NG")</f>
        <v>#REF!</v>
      </c>
      <c r="K105" s="2" t="e">
        <f>IF(#REF!+#REF!=#REF!,"","NG")</f>
        <v>#REF!</v>
      </c>
    </row>
    <row r="106" spans="1:11" ht="20.100000000000001" customHeight="1">
      <c r="A106" s="204" t="s">
        <v>156</v>
      </c>
      <c r="B106" s="204"/>
      <c r="C106" s="26" t="e">
        <f t="shared" si="3"/>
        <v>#REF!</v>
      </c>
      <c r="D106" s="35" t="e">
        <f>#REF!</f>
        <v>#REF!</v>
      </c>
      <c r="E106" s="35" t="e">
        <f>#REF!</f>
        <v>#REF!</v>
      </c>
      <c r="G106" s="53" t="e">
        <f>IF(C106+C107=C22,"","NG")</f>
        <v>#REF!</v>
      </c>
      <c r="H106" s="53" t="e">
        <f>IF(E106+E107=E22,"","NG")</f>
        <v>#REF!</v>
      </c>
      <c r="I106" s="53" t="e">
        <f>IF(#REF!+#REF!=#REF!,"","NG")</f>
        <v>#REF!</v>
      </c>
      <c r="J106" s="53" t="e">
        <f>IF(#REF!+#REF!=#REF!,"","NG")</f>
        <v>#REF!</v>
      </c>
      <c r="K106" s="53" t="e">
        <f>IF(#REF!+#REF!=#REF!,"","NG")</f>
        <v>#REF!</v>
      </c>
    </row>
    <row r="107" spans="1:11" ht="20.100000000000001" customHeight="1">
      <c r="A107" s="204" t="s">
        <v>157</v>
      </c>
      <c r="B107" s="204"/>
      <c r="C107" s="26" t="e">
        <f t="shared" si="3"/>
        <v>#REF!</v>
      </c>
      <c r="D107" s="35" t="e">
        <f>#REF!</f>
        <v>#REF!</v>
      </c>
      <c r="E107" s="35" t="e">
        <f>#REF!</f>
        <v>#REF!</v>
      </c>
      <c r="G107" s="2" t="e">
        <f>IF(C106+C107=C22,"","NG")</f>
        <v>#REF!</v>
      </c>
      <c r="H107" s="2" t="e">
        <f>IF(E106+E107=E22,"","NG")</f>
        <v>#REF!</v>
      </c>
      <c r="I107" s="2" t="e">
        <f>IF(#REF!+#REF!=#REF!,"","NG")</f>
        <v>#REF!</v>
      </c>
      <c r="J107" s="2" t="e">
        <f>IF(#REF!+#REF!=#REF!,"","NG")</f>
        <v>#REF!</v>
      </c>
      <c r="K107" s="2" t="e">
        <f>IF(#REF!+#REF!=#REF!,"","NG")</f>
        <v>#REF!</v>
      </c>
    </row>
    <row r="108" spans="1:11" ht="20.100000000000001" customHeight="1">
      <c r="A108" s="207" t="s">
        <v>78</v>
      </c>
      <c r="B108" s="207"/>
      <c r="C108" s="26" t="e">
        <f t="shared" si="3"/>
        <v>#REF!</v>
      </c>
      <c r="D108" s="35" t="e">
        <f>#REF!</f>
        <v>#REF!</v>
      </c>
      <c r="E108" s="35" t="e">
        <f>#REF!</f>
        <v>#REF!</v>
      </c>
      <c r="G108" s="53" t="e">
        <f>IF(C108+C109=C23,"","NG")</f>
        <v>#REF!</v>
      </c>
      <c r="H108" s="53" t="e">
        <f>IF(E108+E109=E23,"","NG")</f>
        <v>#REF!</v>
      </c>
      <c r="I108" s="53" t="e">
        <f>IF(#REF!+#REF!=#REF!,"","NG")</f>
        <v>#REF!</v>
      </c>
      <c r="J108" s="53" t="e">
        <f>IF(#REF!+#REF!=#REF!,"","NG")</f>
        <v>#REF!</v>
      </c>
      <c r="K108" s="53" t="e">
        <f>IF(#REF!+#REF!=#REF!,"","NG")</f>
        <v>#REF!</v>
      </c>
    </row>
    <row r="109" spans="1:11" ht="20.100000000000001" customHeight="1">
      <c r="A109" s="208" t="s">
        <v>79</v>
      </c>
      <c r="B109" s="208"/>
      <c r="C109" s="26" t="e">
        <f t="shared" si="3"/>
        <v>#REF!</v>
      </c>
      <c r="D109" s="35" t="e">
        <f>#REF!</f>
        <v>#REF!</v>
      </c>
      <c r="E109" s="35" t="e">
        <f>#REF!</f>
        <v>#REF!</v>
      </c>
      <c r="G109" s="2" t="e">
        <f>IF(C108+C109=C23,"","NG")</f>
        <v>#REF!</v>
      </c>
      <c r="H109" s="2" t="e">
        <f>IF(E108+E109=E23,"","NG")</f>
        <v>#REF!</v>
      </c>
      <c r="I109" s="2" t="e">
        <f>IF(#REF!+#REF!=#REF!,"","NG")</f>
        <v>#REF!</v>
      </c>
      <c r="J109" s="2" t="e">
        <f>IF(#REF!+#REF!=#REF!,"","NG")</f>
        <v>#REF!</v>
      </c>
      <c r="K109" s="2" t="e">
        <f>IF(#REF!+#REF!=#REF!,"","NG")</f>
        <v>#REF!</v>
      </c>
    </row>
    <row r="110" spans="1:11" ht="20.100000000000001" customHeight="1">
      <c r="A110" s="208" t="s">
        <v>80</v>
      </c>
      <c r="B110" s="208"/>
      <c r="C110" s="26" t="e">
        <f t="shared" si="3"/>
        <v>#REF!</v>
      </c>
      <c r="D110" s="35" t="e">
        <f>#REF!</f>
        <v>#REF!</v>
      </c>
      <c r="E110" s="35" t="e">
        <f>#REF!</f>
        <v>#REF!</v>
      </c>
      <c r="G110" s="53" t="e">
        <f>IF(C110+C111=C24,"","NG")</f>
        <v>#REF!</v>
      </c>
      <c r="H110" s="53" t="e">
        <f>IF(E110+E111=E24,"","NG")</f>
        <v>#REF!</v>
      </c>
      <c r="I110" s="53" t="e">
        <f>IF(#REF!+#REF!=#REF!,"","NG")</f>
        <v>#REF!</v>
      </c>
      <c r="J110" s="53" t="e">
        <f>IF(#REF!+#REF!=#REF!,"","NG")</f>
        <v>#REF!</v>
      </c>
      <c r="K110" s="53" t="e">
        <f>IF(#REF!+#REF!=#REF!,"","NG")</f>
        <v>#REF!</v>
      </c>
    </row>
    <row r="111" spans="1:11" ht="20.100000000000001" customHeight="1">
      <c r="A111" s="208" t="s">
        <v>81</v>
      </c>
      <c r="B111" s="208"/>
      <c r="C111" s="26" t="e">
        <f t="shared" si="3"/>
        <v>#REF!</v>
      </c>
      <c r="D111" s="35" t="e">
        <f>#REF!</f>
        <v>#REF!</v>
      </c>
      <c r="E111" s="35" t="e">
        <f>#REF!</f>
        <v>#REF!</v>
      </c>
      <c r="G111" s="2" t="e">
        <f>IF(C110+C111=C24,"","NG")</f>
        <v>#REF!</v>
      </c>
      <c r="H111" s="2" t="e">
        <f>IF(E110+E111=E24,"","NG")</f>
        <v>#REF!</v>
      </c>
      <c r="I111" s="2" t="e">
        <f>IF(#REF!+#REF!=#REF!,"","NG")</f>
        <v>#REF!</v>
      </c>
      <c r="J111" s="2" t="e">
        <f>IF(#REF!+#REF!=#REF!,"","NG")</f>
        <v>#REF!</v>
      </c>
      <c r="K111" s="2" t="e">
        <f>IF(#REF!+#REF!=#REF!,"","NG")</f>
        <v>#REF!</v>
      </c>
    </row>
    <row r="112" spans="1:11" ht="20.100000000000001" customHeight="1">
      <c r="A112" s="205" t="s">
        <v>158</v>
      </c>
      <c r="B112" s="206"/>
      <c r="C112" s="26" t="e">
        <f t="shared" si="3"/>
        <v>#REF!</v>
      </c>
      <c r="D112" s="35" t="e">
        <f>#REF!</f>
        <v>#REF!</v>
      </c>
      <c r="E112" s="35" t="e">
        <f>#REF!</f>
        <v>#REF!</v>
      </c>
      <c r="G112" s="53" t="e">
        <f>IF(C112+C113=C26,"","NG")</f>
        <v>#REF!</v>
      </c>
      <c r="H112" s="53" t="e">
        <f>IF(E112+E113=E26,"","NG")</f>
        <v>#REF!</v>
      </c>
      <c r="I112" s="53" t="e">
        <f>IF(#REF!+#REF!=#REF!,"","NG")</f>
        <v>#REF!</v>
      </c>
      <c r="J112" s="53" t="e">
        <f>IF(#REF!+#REF!=#REF!,"","NG")</f>
        <v>#REF!</v>
      </c>
      <c r="K112" s="53" t="e">
        <f>IF(#REF!+#REF!=#REF!,"","NG")</f>
        <v>#REF!</v>
      </c>
    </row>
    <row r="113" spans="1:11" ht="20.100000000000001" customHeight="1">
      <c r="A113" s="205" t="s">
        <v>159</v>
      </c>
      <c r="B113" s="206"/>
      <c r="C113" s="26" t="e">
        <f t="shared" si="3"/>
        <v>#REF!</v>
      </c>
      <c r="D113" s="35" t="e">
        <f>#REF!</f>
        <v>#REF!</v>
      </c>
      <c r="E113" s="35" t="e">
        <f>#REF!</f>
        <v>#REF!</v>
      </c>
      <c r="G113" s="2" t="e">
        <f>IF(C112+C113=C26,"","NG")</f>
        <v>#REF!</v>
      </c>
      <c r="H113" s="2" t="e">
        <f>IF(E112+E113=E26,"","NG")</f>
        <v>#REF!</v>
      </c>
      <c r="I113" s="2" t="e">
        <f>IF(#REF!+#REF!=#REF!,"","NG")</f>
        <v>#REF!</v>
      </c>
      <c r="J113" s="2" t="e">
        <f>IF(#REF!+#REF!=#REF!,"","NG")</f>
        <v>#REF!</v>
      </c>
      <c r="K113" s="2" t="e">
        <f>IF(#REF!+#REF!=#REF!,"","NG")</f>
        <v>#REF!</v>
      </c>
    </row>
    <row r="114" spans="1:11" ht="20.100000000000001" customHeight="1">
      <c r="A114" s="204" t="s">
        <v>160</v>
      </c>
      <c r="B114" s="204"/>
      <c r="C114" s="26" t="e">
        <f t="shared" si="3"/>
        <v>#REF!</v>
      </c>
      <c r="D114" s="35" t="e">
        <f>#REF!</f>
        <v>#REF!</v>
      </c>
      <c r="E114" s="35" t="e">
        <f>#REF!</f>
        <v>#REF!</v>
      </c>
      <c r="G114" s="53" t="e">
        <f>IF(C114+C115=C27,"","NG")</f>
        <v>#REF!</v>
      </c>
      <c r="H114" s="53" t="e">
        <f>IF(E114+E115=E27,"","NG")</f>
        <v>#REF!</v>
      </c>
      <c r="I114" s="53" t="e">
        <f>IF(#REF!+#REF!=#REF!,"","NG")</f>
        <v>#REF!</v>
      </c>
      <c r="J114" s="53" t="e">
        <f>IF(#REF!+#REF!=#REF!,"","NG")</f>
        <v>#REF!</v>
      </c>
      <c r="K114" s="53" t="e">
        <f>IF(#REF!+#REF!=#REF!,"","NG")</f>
        <v>#REF!</v>
      </c>
    </row>
    <row r="115" spans="1:11" ht="20.100000000000001" customHeight="1">
      <c r="A115" s="204" t="s">
        <v>161</v>
      </c>
      <c r="B115" s="204"/>
      <c r="C115" s="26" t="e">
        <f t="shared" si="3"/>
        <v>#REF!</v>
      </c>
      <c r="D115" s="35" t="e">
        <f>#REF!</f>
        <v>#REF!</v>
      </c>
      <c r="E115" s="35" t="e">
        <f>#REF!</f>
        <v>#REF!</v>
      </c>
      <c r="G115" s="2" t="e">
        <f>IF(C114+C115=C27,"","NG")</f>
        <v>#REF!</v>
      </c>
      <c r="H115" s="2" t="e">
        <f>IF(E114+E115=E27,"","NG")</f>
        <v>#REF!</v>
      </c>
      <c r="I115" s="2" t="e">
        <f>IF(#REF!+#REF!=#REF!,"","NG")</f>
        <v>#REF!</v>
      </c>
      <c r="J115" s="2" t="e">
        <f>IF(#REF!+#REF!=#REF!,"","NG")</f>
        <v>#REF!</v>
      </c>
      <c r="K115" s="2" t="e">
        <f>IF(#REF!+#REF!=#REF!,"","NG")</f>
        <v>#REF!</v>
      </c>
    </row>
    <row r="116" spans="1:11" ht="20.100000000000001" customHeight="1">
      <c r="A116" s="204" t="s">
        <v>165</v>
      </c>
      <c r="B116" s="204"/>
      <c r="C116" s="26" t="e">
        <f t="shared" si="3"/>
        <v>#REF!</v>
      </c>
      <c r="D116" s="35" t="e">
        <f>#REF!</f>
        <v>#REF!</v>
      </c>
      <c r="E116" s="35" t="e">
        <f>#REF!</f>
        <v>#REF!</v>
      </c>
      <c r="G116" s="53" t="e">
        <f>IF(C116+C117=C28,"","NG")</f>
        <v>#REF!</v>
      </c>
      <c r="H116" s="53" t="e">
        <f>IF(E116+E117=E28,"","NG")</f>
        <v>#REF!</v>
      </c>
      <c r="I116" s="53" t="e">
        <f>IF(#REF!+#REF!=#REF!,"","NG")</f>
        <v>#REF!</v>
      </c>
      <c r="J116" s="53" t="e">
        <f>IF(#REF!+#REF!=#REF!,"","NG")</f>
        <v>#REF!</v>
      </c>
      <c r="K116" s="53" t="e">
        <f>IF(#REF!+#REF!=#REF!,"","NG")</f>
        <v>#REF!</v>
      </c>
    </row>
    <row r="117" spans="1:11" ht="20.100000000000001" customHeight="1">
      <c r="A117" s="204" t="s">
        <v>162</v>
      </c>
      <c r="B117" s="204"/>
      <c r="C117" s="26" t="e">
        <f t="shared" si="3"/>
        <v>#REF!</v>
      </c>
      <c r="D117" s="35" t="e">
        <f>#REF!</f>
        <v>#REF!</v>
      </c>
      <c r="E117" s="35" t="e">
        <f>#REF!</f>
        <v>#REF!</v>
      </c>
      <c r="G117" s="2" t="e">
        <f>IF(C116+C117=C28,"","NG")</f>
        <v>#REF!</v>
      </c>
      <c r="H117" s="2" t="e">
        <f>IF(E116+E117=E28,"","NG")</f>
        <v>#REF!</v>
      </c>
      <c r="I117" s="2" t="e">
        <f>IF(#REF!+#REF!=#REF!,"","NG")</f>
        <v>#REF!</v>
      </c>
      <c r="J117" s="2" t="e">
        <f>IF(#REF!+#REF!=#REF!,"","NG")</f>
        <v>#REF!</v>
      </c>
      <c r="K117" s="2" t="e">
        <f>IF(#REF!+#REF!=#REF!,"","NG")</f>
        <v>#REF!</v>
      </c>
    </row>
    <row r="118" spans="1:11" ht="20.100000000000001" customHeight="1">
      <c r="A118" s="205" t="s">
        <v>166</v>
      </c>
      <c r="B118" s="206"/>
      <c r="C118" s="26" t="e">
        <f t="shared" si="3"/>
        <v>#REF!</v>
      </c>
      <c r="D118" s="35" t="e">
        <f>#REF!</f>
        <v>#REF!</v>
      </c>
      <c r="E118" s="35" t="e">
        <f>#REF!</f>
        <v>#REF!</v>
      </c>
      <c r="G118" s="53" t="e">
        <f>IF(C118+C119=C31,"","NG")</f>
        <v>#REF!</v>
      </c>
      <c r="H118" s="53" t="e">
        <f>IF(E118+E119=E31,"","NG")</f>
        <v>#REF!</v>
      </c>
      <c r="I118" s="53" t="e">
        <f>IF(#REF!+#REF!=#REF!,"","NG")</f>
        <v>#REF!</v>
      </c>
      <c r="J118" s="53" t="e">
        <f>IF(#REF!+#REF!=#REF!,"","NG")</f>
        <v>#REF!</v>
      </c>
      <c r="K118" s="53" t="e">
        <f>IF(#REF!+#REF!=#REF!,"","NG")</f>
        <v>#REF!</v>
      </c>
    </row>
    <row r="119" spans="1:11" ht="20.100000000000001" customHeight="1">
      <c r="A119" s="205" t="s">
        <v>171</v>
      </c>
      <c r="B119" s="206"/>
      <c r="C119" s="26" t="e">
        <f t="shared" si="3"/>
        <v>#REF!</v>
      </c>
      <c r="D119" s="35" t="e">
        <f>#REF!</f>
        <v>#REF!</v>
      </c>
      <c r="E119" s="35" t="e">
        <f>#REF!</f>
        <v>#REF!</v>
      </c>
      <c r="G119" s="2" t="e">
        <f>IF(C118+C119=C31,"","NG")</f>
        <v>#REF!</v>
      </c>
      <c r="H119" s="2" t="e">
        <f>IF(E118+E119=E31,"","NG")</f>
        <v>#REF!</v>
      </c>
      <c r="I119" s="2" t="e">
        <f>IF(#REF!+#REF!=#REF!,"","NG")</f>
        <v>#REF!</v>
      </c>
      <c r="J119" s="2" t="e">
        <f>IF(#REF!+#REF!=#REF!,"","NG")</f>
        <v>#REF!</v>
      </c>
      <c r="K119" s="2" t="e">
        <f>IF(#REF!+#REF!=#REF!,"","NG")</f>
        <v>#REF!</v>
      </c>
    </row>
    <row r="120" spans="1:11" ht="20.100000000000001" customHeight="1">
      <c r="A120" s="204" t="s">
        <v>172</v>
      </c>
      <c r="B120" s="204"/>
      <c r="C120" s="26" t="e">
        <f t="shared" si="3"/>
        <v>#REF!</v>
      </c>
      <c r="D120" s="35" t="e">
        <f>#REF!</f>
        <v>#REF!</v>
      </c>
      <c r="E120" s="35" t="e">
        <f>#REF!</f>
        <v>#REF!</v>
      </c>
      <c r="G120" s="53" t="e">
        <f>IF(C120+C121=C32,"","NG")</f>
        <v>#REF!</v>
      </c>
      <c r="H120" s="53" t="e">
        <f>IF(E120+E121=E32,"","NG")</f>
        <v>#REF!</v>
      </c>
      <c r="I120" s="53" t="e">
        <f>IF(#REF!+#REF!=#REF!,"","NG")</f>
        <v>#REF!</v>
      </c>
      <c r="J120" s="53" t="e">
        <f>IF(#REF!+#REF!=#REF!,"","NG")</f>
        <v>#REF!</v>
      </c>
      <c r="K120" s="53" t="e">
        <f>IF(#REF!+#REF!=#REF!,"","NG")</f>
        <v>#REF!</v>
      </c>
    </row>
    <row r="121" spans="1:11" ht="20.100000000000001" customHeight="1">
      <c r="A121" s="204" t="s">
        <v>82</v>
      </c>
      <c r="B121" s="204"/>
      <c r="C121" s="26" t="e">
        <f t="shared" si="3"/>
        <v>#REF!</v>
      </c>
      <c r="D121" s="35" t="e">
        <f>#REF!</f>
        <v>#REF!</v>
      </c>
      <c r="E121" s="35" t="e">
        <f>#REF!</f>
        <v>#REF!</v>
      </c>
      <c r="G121" s="2" t="e">
        <f>IF(C120+C121=C32,"","NG")</f>
        <v>#REF!</v>
      </c>
      <c r="H121" s="2" t="e">
        <f>IF(E120+E121=E32,"","NG")</f>
        <v>#REF!</v>
      </c>
      <c r="I121" s="2" t="e">
        <f>IF(#REF!+#REF!=#REF!,"","NG")</f>
        <v>#REF!</v>
      </c>
      <c r="J121" s="2" t="e">
        <f>IF(#REF!+#REF!=#REF!,"","NG")</f>
        <v>#REF!</v>
      </c>
      <c r="K121" s="2" t="e">
        <f>IF(#REF!+#REF!=#REF!,"","NG")</f>
        <v>#REF!</v>
      </c>
    </row>
    <row r="122" spans="1:11" ht="20.100000000000001" customHeight="1">
      <c r="A122" s="204" t="s">
        <v>83</v>
      </c>
      <c r="B122" s="204"/>
      <c r="C122" s="26" t="e">
        <f t="shared" si="3"/>
        <v>#REF!</v>
      </c>
      <c r="D122" s="35" t="e">
        <f>#REF!</f>
        <v>#REF!</v>
      </c>
      <c r="E122" s="35" t="e">
        <f>#REF!</f>
        <v>#REF!</v>
      </c>
      <c r="G122" s="53" t="e">
        <f>IF(C122+C123=C33,"","NG")</f>
        <v>#REF!</v>
      </c>
      <c r="H122" s="53" t="e">
        <f>IF(E122+E123=E33,"","NG")</f>
        <v>#REF!</v>
      </c>
      <c r="I122" s="53" t="e">
        <f>IF(#REF!+#REF!=#REF!,"","NG")</f>
        <v>#REF!</v>
      </c>
      <c r="J122" s="53" t="e">
        <f>IF(#REF!+#REF!=#REF!,"","NG")</f>
        <v>#REF!</v>
      </c>
      <c r="K122" s="53" t="e">
        <f>IF(#REF!+#REF!=#REF!,"","NG")</f>
        <v>#REF!</v>
      </c>
    </row>
    <row r="123" spans="1:11" ht="20.100000000000001" customHeight="1">
      <c r="A123" s="204" t="s">
        <v>84</v>
      </c>
      <c r="B123" s="204"/>
      <c r="C123" s="26" t="e">
        <f t="shared" si="3"/>
        <v>#REF!</v>
      </c>
      <c r="D123" s="35" t="e">
        <f>#REF!</f>
        <v>#REF!</v>
      </c>
      <c r="E123" s="35" t="e">
        <f>#REF!</f>
        <v>#REF!</v>
      </c>
      <c r="G123" s="2" t="e">
        <f>IF(C122+C123=C33,"","NG")</f>
        <v>#REF!</v>
      </c>
      <c r="H123" s="2" t="e">
        <f>IF(E122+E123=E33,"","NG")</f>
        <v>#REF!</v>
      </c>
      <c r="I123" s="2" t="e">
        <f>IF(#REF!+#REF!=#REF!,"","NG")</f>
        <v>#REF!</v>
      </c>
      <c r="J123" s="2" t="e">
        <f>IF(#REF!+#REF!=#REF!,"","NG")</f>
        <v>#REF!</v>
      </c>
      <c r="K123" s="2" t="e">
        <f>IF(#REF!+#REF!=#REF!,"","NG")</f>
        <v>#REF!</v>
      </c>
    </row>
    <row r="124" spans="1:11" ht="20.100000000000001" customHeight="1">
      <c r="A124" s="204" t="s">
        <v>85</v>
      </c>
      <c r="B124" s="204"/>
      <c r="C124" s="26" t="e">
        <f t="shared" si="3"/>
        <v>#REF!</v>
      </c>
      <c r="D124" s="35" t="e">
        <f>#REF!</f>
        <v>#REF!</v>
      </c>
      <c r="E124" s="35" t="e">
        <f>#REF!</f>
        <v>#REF!</v>
      </c>
      <c r="G124" s="53" t="e">
        <f>IF(C124+C125=C35,"","NG")</f>
        <v>#REF!</v>
      </c>
      <c r="H124" s="53" t="e">
        <f>IF(E124+E125=E35,"","NG")</f>
        <v>#REF!</v>
      </c>
      <c r="I124" s="53" t="e">
        <f>IF(#REF!+#REF!=#REF!,"","NG")</f>
        <v>#REF!</v>
      </c>
      <c r="J124" s="53" t="e">
        <f>IF(#REF!+#REF!=#REF!,"","NG")</f>
        <v>#REF!</v>
      </c>
      <c r="K124" s="53" t="e">
        <f>IF(#REF!+#REF!=#REF!,"","NG")</f>
        <v>#REF!</v>
      </c>
    </row>
    <row r="125" spans="1:11" ht="20.100000000000001" customHeight="1">
      <c r="A125" s="204" t="s">
        <v>86</v>
      </c>
      <c r="B125" s="204"/>
      <c r="C125" s="26" t="e">
        <f t="shared" si="3"/>
        <v>#REF!</v>
      </c>
      <c r="D125" s="35" t="e">
        <f>#REF!</f>
        <v>#REF!</v>
      </c>
      <c r="E125" s="35" t="e">
        <f>#REF!</f>
        <v>#REF!</v>
      </c>
      <c r="G125" s="2" t="e">
        <f>IF(C124+C125=C35,"","NG")</f>
        <v>#REF!</v>
      </c>
      <c r="H125" s="2" t="e">
        <f>IF(E124+E125=E35,"","NG")</f>
        <v>#REF!</v>
      </c>
      <c r="I125" s="2" t="e">
        <f>IF(#REF!+#REF!=#REF!,"","NG")</f>
        <v>#REF!</v>
      </c>
      <c r="J125" s="2" t="e">
        <f>IF(#REF!+#REF!=#REF!,"","NG")</f>
        <v>#REF!</v>
      </c>
      <c r="K125" s="2" t="e">
        <f>IF(#REF!+#REF!=#REF!,"","NG")</f>
        <v>#REF!</v>
      </c>
    </row>
    <row r="126" spans="1:11" ht="20.100000000000001" customHeight="1">
      <c r="A126" s="205" t="s">
        <v>167</v>
      </c>
      <c r="B126" s="206"/>
      <c r="C126" s="26" t="e">
        <f t="shared" si="3"/>
        <v>#REF!</v>
      </c>
      <c r="D126" s="35" t="e">
        <f>#REF!</f>
        <v>#REF!</v>
      </c>
      <c r="E126" s="35" t="e">
        <f>#REF!</f>
        <v>#REF!</v>
      </c>
      <c r="G126" s="53" t="e">
        <f>IF(C126+C127=C41,"","NG")</f>
        <v>#REF!</v>
      </c>
      <c r="H126" s="53" t="e">
        <f>IF(E126+E127=E41,"","NG")</f>
        <v>#REF!</v>
      </c>
      <c r="I126" s="53" t="e">
        <f>IF(#REF!+#REF!=#REF!,"","NG")</f>
        <v>#REF!</v>
      </c>
      <c r="J126" s="53" t="e">
        <f>IF(#REF!+#REF!=#REF!,"","NG")</f>
        <v>#REF!</v>
      </c>
      <c r="K126" s="53" t="e">
        <f>IF(#REF!+#REF!=#REF!,"","NG")</f>
        <v>#REF!</v>
      </c>
    </row>
    <row r="127" spans="1:11" ht="20.100000000000001" customHeight="1">
      <c r="A127" s="205" t="s">
        <v>168</v>
      </c>
      <c r="B127" s="206"/>
      <c r="C127" s="26" t="e">
        <f t="shared" si="3"/>
        <v>#REF!</v>
      </c>
      <c r="D127" s="35" t="e">
        <f>#REF!</f>
        <v>#REF!</v>
      </c>
      <c r="E127" s="35" t="e">
        <f>#REF!</f>
        <v>#REF!</v>
      </c>
      <c r="G127" s="2" t="e">
        <f>IF(C126+C127=C41,"","NG")</f>
        <v>#REF!</v>
      </c>
      <c r="H127" s="2" t="e">
        <f>IF(E126+E127=E41,"","NG")</f>
        <v>#REF!</v>
      </c>
      <c r="I127" s="2" t="e">
        <f>IF(#REF!+#REF!=#REF!,"","NG")</f>
        <v>#REF!</v>
      </c>
      <c r="J127" s="2" t="e">
        <f>IF(#REF!+#REF!=#REF!,"","NG")</f>
        <v>#REF!</v>
      </c>
      <c r="K127" s="2" t="e">
        <f>IF(#REF!+#REF!=#REF!,"","NG")</f>
        <v>#REF!</v>
      </c>
    </row>
    <row r="128" spans="1:11" ht="20.100000000000001" customHeight="1">
      <c r="A128" s="204" t="s">
        <v>163</v>
      </c>
      <c r="B128" s="204"/>
      <c r="C128" s="26" t="e">
        <f t="shared" si="3"/>
        <v>#REF!</v>
      </c>
      <c r="D128" s="35" t="e">
        <f>#REF!</f>
        <v>#REF!</v>
      </c>
      <c r="E128" s="35" t="e">
        <f>#REF!</f>
        <v>#REF!</v>
      </c>
      <c r="G128" s="53" t="e">
        <f>IF(C128+C129=C62,"","NG")</f>
        <v>#REF!</v>
      </c>
      <c r="H128" s="53" t="e">
        <f>IF(E128+E129=E62,"","NG")</f>
        <v>#REF!</v>
      </c>
      <c r="I128" s="53" t="e">
        <f>IF(#REF!+#REF!=#REF!,"","NG")</f>
        <v>#REF!</v>
      </c>
      <c r="J128" s="53" t="e">
        <f>IF(#REF!+#REF!=#REF!,"","NG")</f>
        <v>#REF!</v>
      </c>
      <c r="K128" s="53" t="e">
        <f>IF(#REF!+#REF!=#REF!,"","NG")</f>
        <v>#REF!</v>
      </c>
    </row>
    <row r="129" spans="1:11" ht="20.100000000000001" customHeight="1">
      <c r="A129" s="204" t="s">
        <v>169</v>
      </c>
      <c r="B129" s="204"/>
      <c r="C129" s="26" t="e">
        <f t="shared" si="3"/>
        <v>#REF!</v>
      </c>
      <c r="D129" s="35" t="e">
        <f>#REF!</f>
        <v>#REF!</v>
      </c>
      <c r="E129" s="35" t="e">
        <f>#REF!</f>
        <v>#REF!</v>
      </c>
      <c r="G129" s="2" t="e">
        <f>IF(C128+C129=C62,"","NG")</f>
        <v>#REF!</v>
      </c>
      <c r="H129" s="2" t="e">
        <f>IF(E128+E129=E62,"","NG")</f>
        <v>#REF!</v>
      </c>
      <c r="I129" s="2" t="e">
        <f>IF(#REF!+#REF!=#REF!,"","NG")</f>
        <v>#REF!</v>
      </c>
      <c r="J129" s="2" t="e">
        <f>IF(#REF!+#REF!=#REF!,"","NG")</f>
        <v>#REF!</v>
      </c>
      <c r="K129" s="2" t="e">
        <f>IF(#REF!+#REF!=#REF!,"","NG")</f>
        <v>#REF!</v>
      </c>
    </row>
    <row r="130" spans="1:11" ht="20.100000000000001" customHeight="1">
      <c r="A130" s="204" t="s">
        <v>170</v>
      </c>
      <c r="B130" s="204"/>
      <c r="C130" s="26" t="e">
        <f t="shared" si="3"/>
        <v>#REF!</v>
      </c>
      <c r="D130" s="35" t="e">
        <f>#REF!</f>
        <v>#REF!</v>
      </c>
      <c r="E130" s="35" t="e">
        <f>#REF!</f>
        <v>#REF!</v>
      </c>
      <c r="G130" s="53" t="e">
        <f>IF(C130+C131=C63,"","NG")</f>
        <v>#REF!</v>
      </c>
      <c r="H130" s="53" t="e">
        <f>IF(E130+E131=E63,"","NG")</f>
        <v>#REF!</v>
      </c>
      <c r="I130" s="53" t="e">
        <f>IF(#REF!+#REF!=#REF!,"","NG")</f>
        <v>#REF!</v>
      </c>
      <c r="J130" s="53" t="e">
        <f>IF(#REF!+#REF!=#REF!,"","NG")</f>
        <v>#REF!</v>
      </c>
      <c r="K130" s="53" t="e">
        <f>IF(#REF!+#REF!=#REF!,"","NG")</f>
        <v>#REF!</v>
      </c>
    </row>
    <row r="131" spans="1:11" ht="20.100000000000001" customHeight="1">
      <c r="A131" s="204" t="s">
        <v>164</v>
      </c>
      <c r="B131" s="204"/>
      <c r="C131" s="26" t="e">
        <f t="shared" si="3"/>
        <v>#REF!</v>
      </c>
      <c r="D131" s="35" t="e">
        <f>#REF!</f>
        <v>#REF!</v>
      </c>
      <c r="E131" s="35" t="e">
        <f>#REF!</f>
        <v>#REF!</v>
      </c>
      <c r="G131" s="2" t="e">
        <f>IF(C130+C131=C63,"","NG")</f>
        <v>#REF!</v>
      </c>
      <c r="H131" s="2" t="e">
        <f>IF(E130+E131=E63,"","NG")</f>
        <v>#REF!</v>
      </c>
      <c r="I131" s="2" t="e">
        <f>IF(#REF!+#REF!=#REF!,"","NG")</f>
        <v>#REF!</v>
      </c>
      <c r="J131" s="2" t="e">
        <f>IF(#REF!+#REF!=#REF!,"","NG")</f>
        <v>#REF!</v>
      </c>
      <c r="K131" s="2" t="e">
        <f>IF(#REF!+#REF!=#REF!,"","NG")</f>
        <v>#REF!</v>
      </c>
    </row>
    <row r="132" spans="1:11" ht="24" customHeight="1"/>
    <row r="133" spans="1:11" ht="24" customHeight="1"/>
    <row r="134" spans="1:11" ht="24" customHeight="1"/>
    <row r="135" spans="1:11" ht="24" customHeight="1"/>
    <row r="136" spans="1:11" ht="24" customHeight="1"/>
    <row r="137" spans="1:11" ht="24" customHeight="1"/>
    <row r="138" spans="1:11" ht="24" customHeight="1"/>
    <row r="139" spans="1:11" ht="24" customHeight="1"/>
    <row r="140" spans="1:11" ht="24" customHeight="1"/>
    <row r="141" spans="1:11" ht="24" customHeight="1"/>
  </sheetData>
  <sheetProtection selectLockedCells="1"/>
  <mergeCells count="109">
    <mergeCell ref="A22:B22"/>
    <mergeCell ref="A6:B6"/>
    <mergeCell ref="A7:B7"/>
    <mergeCell ref="A8:B8"/>
    <mergeCell ref="A9:B9"/>
    <mergeCell ref="A12:B12"/>
    <mergeCell ref="A14:B14"/>
    <mergeCell ref="A15:B15"/>
    <mergeCell ref="A16:B16"/>
    <mergeCell ref="A17:B17"/>
    <mergeCell ref="A18:B18"/>
    <mergeCell ref="A19:B19"/>
    <mergeCell ref="A13:B13"/>
    <mergeCell ref="A20:B20"/>
    <mergeCell ref="A21:B21"/>
    <mergeCell ref="A26:B26"/>
    <mergeCell ref="A27:B27"/>
    <mergeCell ref="A28:B28"/>
    <mergeCell ref="A29:B29"/>
    <mergeCell ref="A30:B30"/>
    <mergeCell ref="A31:B31"/>
    <mergeCell ref="A40:B40"/>
    <mergeCell ref="A23:B23"/>
    <mergeCell ref="A24:B24"/>
    <mergeCell ref="A25:B25"/>
    <mergeCell ref="A42:B42"/>
    <mergeCell ref="A43:B43"/>
    <mergeCell ref="A44:B44"/>
    <mergeCell ref="A45:B45"/>
    <mergeCell ref="A46:B46"/>
    <mergeCell ref="A47:B47"/>
    <mergeCell ref="A32:B32"/>
    <mergeCell ref="A33:B33"/>
    <mergeCell ref="A34:B34"/>
    <mergeCell ref="A35:B35"/>
    <mergeCell ref="A41:B41"/>
    <mergeCell ref="A54:B54"/>
    <mergeCell ref="A55:B55"/>
    <mergeCell ref="A56:B56"/>
    <mergeCell ref="A57:B57"/>
    <mergeCell ref="A58:B58"/>
    <mergeCell ref="A59:B59"/>
    <mergeCell ref="A48:B48"/>
    <mergeCell ref="A49:B49"/>
    <mergeCell ref="A50:B50"/>
    <mergeCell ref="A51:B51"/>
    <mergeCell ref="A52:B52"/>
    <mergeCell ref="A53:B53"/>
    <mergeCell ref="A66:B66"/>
    <mergeCell ref="A73:B73"/>
    <mergeCell ref="A74:B74"/>
    <mergeCell ref="A71:B71"/>
    <mergeCell ref="A72:B72"/>
    <mergeCell ref="A77:B77"/>
    <mergeCell ref="A78:B78"/>
    <mergeCell ref="A60:B60"/>
    <mergeCell ref="A61:B61"/>
    <mergeCell ref="A62:B62"/>
    <mergeCell ref="A63:B63"/>
    <mergeCell ref="A64:B64"/>
    <mergeCell ref="A65:B65"/>
    <mergeCell ref="A81:B81"/>
    <mergeCell ref="A82:B82"/>
    <mergeCell ref="A84:B84"/>
    <mergeCell ref="A85:B85"/>
    <mergeCell ref="A83:B83"/>
    <mergeCell ref="A86:B86"/>
    <mergeCell ref="A89:B89"/>
    <mergeCell ref="A90:B90"/>
    <mergeCell ref="A75:B75"/>
    <mergeCell ref="A76:B76"/>
    <mergeCell ref="A79:B79"/>
    <mergeCell ref="A80:B80"/>
    <mergeCell ref="A100:B100"/>
    <mergeCell ref="A101:B101"/>
    <mergeCell ref="A102:B102"/>
    <mergeCell ref="A103:B103"/>
    <mergeCell ref="A104:B104"/>
    <mergeCell ref="A105:B105"/>
    <mergeCell ref="A87:B87"/>
    <mergeCell ref="A88:B88"/>
    <mergeCell ref="A112:B112"/>
    <mergeCell ref="A98:B98"/>
    <mergeCell ref="A99:B99"/>
    <mergeCell ref="A113:B113"/>
    <mergeCell ref="A114:B114"/>
    <mergeCell ref="A115:B115"/>
    <mergeCell ref="A116:B116"/>
    <mergeCell ref="A117:B117"/>
    <mergeCell ref="A106:B106"/>
    <mergeCell ref="A107:B107"/>
    <mergeCell ref="A108:B108"/>
    <mergeCell ref="A109:B109"/>
    <mergeCell ref="A110:B110"/>
    <mergeCell ref="A111:B111"/>
    <mergeCell ref="A130:B130"/>
    <mergeCell ref="A131:B131"/>
    <mergeCell ref="A124:B124"/>
    <mergeCell ref="A125:B125"/>
    <mergeCell ref="A126:B126"/>
    <mergeCell ref="A127:B127"/>
    <mergeCell ref="A128:B128"/>
    <mergeCell ref="A129:B129"/>
    <mergeCell ref="A118:B118"/>
    <mergeCell ref="A119:B119"/>
    <mergeCell ref="A120:B120"/>
    <mergeCell ref="A121:B121"/>
    <mergeCell ref="A122:B122"/>
    <mergeCell ref="A123:B123"/>
  </mergeCells>
  <phoneticPr fontId="2"/>
  <pageMargins left="0.82677165354330717" right="0.78740157480314965" top="0.51181102362204722" bottom="0.51181102362204722" header="0.51181102362204722" footer="0.51181102362204722"/>
  <pageSetup paperSize="9" orientation="portrait" r:id="rId1"/>
  <headerFooter alignWithMargins="0"/>
  <rowBreaks count="3" manualBreakCount="3">
    <brk id="35" max="9" man="1"/>
    <brk id="66" max="9" man="1"/>
    <brk id="91"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6" tint="0.39997558519241921"/>
  </sheetPr>
  <dimension ref="A1:I132"/>
  <sheetViews>
    <sheetView view="pageBreakPreview" zoomScaleNormal="100" zoomScaleSheetLayoutView="100" workbookViewId="0">
      <pane xSplit="3" ySplit="5" topLeftCell="D6" activePane="bottomRight" state="frozen"/>
      <selection activeCell="H15" sqref="H15"/>
      <selection pane="topRight" activeCell="H15" sqref="H15"/>
      <selection pane="bottomLeft" activeCell="H15" sqref="H15"/>
      <selection pane="bottomRight" activeCell="H15" sqref="H15"/>
    </sheetView>
  </sheetViews>
  <sheetFormatPr defaultColWidth="9" defaultRowHeight="12"/>
  <cols>
    <col min="1" max="1" width="3.625" style="2" customWidth="1"/>
    <col min="2" max="2" width="1.625" style="2" customWidth="1"/>
    <col min="3" max="3" width="15.75" style="2" customWidth="1"/>
    <col min="4" max="6" width="13.375" style="2" customWidth="1"/>
    <col min="7" max="7" width="3.375" style="2" customWidth="1"/>
    <col min="8" max="16384" width="9" style="2"/>
  </cols>
  <sheetData>
    <row r="1" spans="1:9" s="128" customFormat="1" ht="15" customHeight="1">
      <c r="B1" s="143" t="s">
        <v>212</v>
      </c>
    </row>
    <row r="2" spans="1:9" ht="15" customHeight="1">
      <c r="C2" s="3"/>
    </row>
    <row r="3" spans="1:9" ht="23.45" customHeight="1">
      <c r="B3" s="4"/>
      <c r="C3" s="5" t="s">
        <v>5</v>
      </c>
      <c r="D3" s="51" t="s">
        <v>195</v>
      </c>
      <c r="E3" s="7"/>
      <c r="F3" s="7"/>
    </row>
    <row r="4" spans="1:9" ht="23.45" customHeight="1">
      <c r="B4" s="9"/>
      <c r="D4" s="8" t="s">
        <v>146</v>
      </c>
      <c r="E4" s="10" t="s">
        <v>3</v>
      </c>
      <c r="F4" s="11" t="s">
        <v>4</v>
      </c>
    </row>
    <row r="5" spans="1:9" ht="23.45" customHeight="1" thickBot="1">
      <c r="B5" s="13" t="s">
        <v>6</v>
      </c>
      <c r="C5" s="54"/>
      <c r="D5" s="15" t="s">
        <v>2</v>
      </c>
      <c r="E5" s="16" t="s">
        <v>0</v>
      </c>
      <c r="F5" s="16" t="s">
        <v>1</v>
      </c>
    </row>
    <row r="6" spans="1:9" ht="23.45" customHeight="1" thickBot="1">
      <c r="B6" s="215" t="s">
        <v>7</v>
      </c>
      <c r="C6" s="216"/>
      <c r="D6" s="17">
        <f t="shared" ref="D6:D13" si="0">SUM(E6:F6)</f>
        <v>16191721</v>
      </c>
      <c r="E6" s="17">
        <f>SUM(E7:E9)</f>
        <v>7882301</v>
      </c>
      <c r="F6" s="17">
        <f>SUM(F7:F9)</f>
        <v>8309420</v>
      </c>
    </row>
    <row r="7" spans="1:9" ht="23.45" customHeight="1" thickTop="1">
      <c r="B7" s="209" t="s">
        <v>8</v>
      </c>
      <c r="C7" s="210"/>
      <c r="D7" s="18">
        <f t="shared" si="0"/>
        <v>9245460</v>
      </c>
      <c r="E7" s="18">
        <f>E12</f>
        <v>4503997</v>
      </c>
      <c r="F7" s="18">
        <f>F12</f>
        <v>4741463</v>
      </c>
    </row>
    <row r="8" spans="1:9" ht="23.45" customHeight="1">
      <c r="B8" s="205" t="s">
        <v>9</v>
      </c>
      <c r="C8" s="214"/>
      <c r="D8" s="20">
        <f>SUM(E8:F8)</f>
        <v>2332432</v>
      </c>
      <c r="E8" s="20">
        <f>E40</f>
        <v>1134556</v>
      </c>
      <c r="F8" s="20">
        <f>F40</f>
        <v>1197876</v>
      </c>
    </row>
    <row r="9" spans="1:9" ht="23.45" customHeight="1">
      <c r="B9" s="205" t="s">
        <v>10</v>
      </c>
      <c r="C9" s="214"/>
      <c r="D9" s="20">
        <f>SUM(E9:F9)</f>
        <v>4613829</v>
      </c>
      <c r="E9" s="20">
        <f>SUM(E10:E11)</f>
        <v>2243748</v>
      </c>
      <c r="F9" s="20">
        <f>SUM(F10:F11)</f>
        <v>2370081</v>
      </c>
    </row>
    <row r="10" spans="1:9" ht="23.45" customHeight="1">
      <c r="B10" s="21"/>
      <c r="C10" s="58" t="s">
        <v>11</v>
      </c>
      <c r="D10" s="20">
        <f>SUM(E10:F10)</f>
        <v>8115</v>
      </c>
      <c r="E10" s="20">
        <f>E72</f>
        <v>4251</v>
      </c>
      <c r="F10" s="20">
        <f>F72</f>
        <v>3864</v>
      </c>
    </row>
    <row r="11" spans="1:9" ht="23.45" customHeight="1" thickBot="1">
      <c r="B11" s="14"/>
      <c r="C11" s="59" t="s">
        <v>12</v>
      </c>
      <c r="D11" s="20">
        <f>SUM(E11:F11)</f>
        <v>4605714</v>
      </c>
      <c r="E11" s="22">
        <f>E77</f>
        <v>2239497</v>
      </c>
      <c r="F11" s="22">
        <f>F77</f>
        <v>2366217</v>
      </c>
    </row>
    <row r="12" spans="1:9" ht="23.45" customHeight="1" thickBot="1">
      <c r="B12" s="215" t="s">
        <v>8</v>
      </c>
      <c r="C12" s="216"/>
      <c r="D12" s="17">
        <f t="shared" si="0"/>
        <v>9245460</v>
      </c>
      <c r="E12" s="17">
        <f>SUM(E13:E35)</f>
        <v>4503997</v>
      </c>
      <c r="F12" s="17">
        <f>SUM(F13:F35)</f>
        <v>4741463</v>
      </c>
    </row>
    <row r="13" spans="1:9" ht="23.45" customHeight="1" thickTop="1">
      <c r="A13" s="2">
        <v>1</v>
      </c>
      <c r="B13" s="219" t="s">
        <v>13</v>
      </c>
      <c r="C13" s="220"/>
      <c r="D13" s="25">
        <f t="shared" si="0"/>
        <v>55149</v>
      </c>
      <c r="E13" s="37">
        <f>'[1]別紙１・２（国内）'!$Y$7</f>
        <v>27433</v>
      </c>
      <c r="F13" s="37">
        <f>'[1]別紙１・２（国内）'!Z7</f>
        <v>27716</v>
      </c>
      <c r="I13" s="44"/>
    </row>
    <row r="14" spans="1:9" ht="23.45" customHeight="1">
      <c r="A14" s="2">
        <v>2</v>
      </c>
      <c r="B14" s="205" t="s">
        <v>14</v>
      </c>
      <c r="C14" s="214"/>
      <c r="D14" s="20">
        <f t="shared" ref="D14:D35" si="1">SUM(E14:F14)</f>
        <v>149910</v>
      </c>
      <c r="E14" s="35">
        <f>'[1]別紙１・２（国内）'!Y8</f>
        <v>70635</v>
      </c>
      <c r="F14" s="35">
        <f>'[1]別紙１・２（国内）'!Z8</f>
        <v>79275</v>
      </c>
      <c r="I14" s="44"/>
    </row>
    <row r="15" spans="1:9" ht="23.45" customHeight="1">
      <c r="A15" s="2">
        <v>3</v>
      </c>
      <c r="B15" s="205" t="s">
        <v>15</v>
      </c>
      <c r="C15" s="214"/>
      <c r="D15" s="20">
        <f t="shared" si="1"/>
        <v>483136</v>
      </c>
      <c r="E15" s="35">
        <f>E98+E99</f>
        <v>232899</v>
      </c>
      <c r="F15" s="35">
        <f>F98+F99</f>
        <v>250237</v>
      </c>
      <c r="I15" s="44"/>
    </row>
    <row r="16" spans="1:9" ht="23.45" customHeight="1">
      <c r="A16" s="2">
        <v>4</v>
      </c>
      <c r="B16" s="205" t="s">
        <v>16</v>
      </c>
      <c r="C16" s="214"/>
      <c r="D16" s="20">
        <f t="shared" si="1"/>
        <v>365202</v>
      </c>
      <c r="E16" s="35">
        <f>E100+E101</f>
        <v>178143</v>
      </c>
      <c r="F16" s="35">
        <f>F100+F101</f>
        <v>187059</v>
      </c>
      <c r="I16" s="44"/>
    </row>
    <row r="17" spans="1:9" ht="23.45" customHeight="1">
      <c r="A17" s="2">
        <v>5</v>
      </c>
      <c r="B17" s="205" t="s">
        <v>17</v>
      </c>
      <c r="C17" s="214"/>
      <c r="D17" s="20">
        <f t="shared" si="1"/>
        <v>241260</v>
      </c>
      <c r="E17" s="35">
        <f>'[1]別紙１・２（国内）'!Y13</f>
        <v>118546</v>
      </c>
      <c r="F17" s="35">
        <f>'[1]別紙１・２（国内）'!Z13</f>
        <v>122714</v>
      </c>
      <c r="I17" s="44"/>
    </row>
    <row r="18" spans="1:9" ht="23.45" customHeight="1">
      <c r="A18" s="2">
        <v>6</v>
      </c>
      <c r="B18" s="205" t="s">
        <v>18</v>
      </c>
      <c r="C18" s="214"/>
      <c r="D18" s="20">
        <f t="shared" si="1"/>
        <v>779689</v>
      </c>
      <c r="E18" s="35">
        <f>E102+E103</f>
        <v>379732</v>
      </c>
      <c r="F18" s="35">
        <f>F102+F103</f>
        <v>399957</v>
      </c>
      <c r="I18" s="44"/>
    </row>
    <row r="19" spans="1:9" ht="23.45" customHeight="1">
      <c r="A19" s="2">
        <v>7</v>
      </c>
      <c r="B19" s="205" t="s">
        <v>19</v>
      </c>
      <c r="C19" s="214"/>
      <c r="D19" s="20">
        <f t="shared" si="1"/>
        <v>236755</v>
      </c>
      <c r="E19" s="35">
        <f>'[1]別紙１・２（国内）'!Y16</f>
        <v>109557</v>
      </c>
      <c r="F19" s="35">
        <f>'[1]別紙１・２（国内）'!Z16</f>
        <v>127198</v>
      </c>
      <c r="I19" s="44"/>
    </row>
    <row r="20" spans="1:9" ht="23.45" customHeight="1">
      <c r="A20" s="2">
        <v>8</v>
      </c>
      <c r="B20" s="205" t="s">
        <v>20</v>
      </c>
      <c r="C20" s="214"/>
      <c r="D20" s="20">
        <f t="shared" si="1"/>
        <v>431541</v>
      </c>
      <c r="E20" s="35">
        <f>'[1]別紙１・２（国内）'!Y17</f>
        <v>218540</v>
      </c>
      <c r="F20" s="35">
        <f>'[1]別紙１・２（国内）'!Z17</f>
        <v>213001</v>
      </c>
      <c r="I20" s="44"/>
    </row>
    <row r="21" spans="1:9" ht="23.45" customHeight="1">
      <c r="A21" s="2">
        <v>9</v>
      </c>
      <c r="B21" s="205" t="s">
        <v>21</v>
      </c>
      <c r="C21" s="214"/>
      <c r="D21" s="20">
        <f t="shared" si="1"/>
        <v>573041</v>
      </c>
      <c r="E21" s="35">
        <f>E104+E105</f>
        <v>266421</v>
      </c>
      <c r="F21" s="35">
        <f>F104+F105</f>
        <v>306620</v>
      </c>
      <c r="I21" s="44"/>
    </row>
    <row r="22" spans="1:9" ht="23.45" customHeight="1">
      <c r="A22" s="2">
        <v>10</v>
      </c>
      <c r="B22" s="205" t="s">
        <v>22</v>
      </c>
      <c r="C22" s="214"/>
      <c r="D22" s="20">
        <f t="shared" si="1"/>
        <v>594722</v>
      </c>
      <c r="E22" s="35">
        <f>E106+E107</f>
        <v>279670</v>
      </c>
      <c r="F22" s="35">
        <f>F106+F107</f>
        <v>315052</v>
      </c>
      <c r="I22" s="44"/>
    </row>
    <row r="23" spans="1:9" ht="23.45" customHeight="1">
      <c r="A23" s="2">
        <v>11</v>
      </c>
      <c r="B23" s="205" t="s">
        <v>23</v>
      </c>
      <c r="C23" s="214"/>
      <c r="D23" s="39">
        <f t="shared" si="1"/>
        <v>676059</v>
      </c>
      <c r="E23" s="35">
        <f>E108+E109</f>
        <v>328214</v>
      </c>
      <c r="F23" s="35">
        <f>F108+F109</f>
        <v>347845</v>
      </c>
      <c r="I23" s="44"/>
    </row>
    <row r="24" spans="1:9" ht="23.45" customHeight="1">
      <c r="A24" s="2">
        <v>12</v>
      </c>
      <c r="B24" s="205" t="s">
        <v>24</v>
      </c>
      <c r="C24" s="214"/>
      <c r="D24" s="39">
        <f t="shared" si="1"/>
        <v>329007</v>
      </c>
      <c r="E24" s="35">
        <f>E110+E111</f>
        <v>163076</v>
      </c>
      <c r="F24" s="35">
        <f>F110+F111</f>
        <v>165931</v>
      </c>
      <c r="I24" s="44"/>
    </row>
    <row r="25" spans="1:9" ht="23.45" customHeight="1">
      <c r="A25" s="2">
        <v>13</v>
      </c>
      <c r="B25" s="205" t="s">
        <v>25</v>
      </c>
      <c r="C25" s="214"/>
      <c r="D25" s="20">
        <f t="shared" si="1"/>
        <v>292549</v>
      </c>
      <c r="E25" s="35">
        <f>'[1]別紙１・２（国内）'!Y26</f>
        <v>144522</v>
      </c>
      <c r="F25" s="35">
        <f>'[1]別紙１・２（国内）'!Z26</f>
        <v>148027</v>
      </c>
      <c r="I25" s="44"/>
    </row>
    <row r="26" spans="1:9" ht="23.45" customHeight="1">
      <c r="A26" s="2">
        <v>14</v>
      </c>
      <c r="B26" s="205" t="s">
        <v>26</v>
      </c>
      <c r="C26" s="214"/>
      <c r="D26" s="20">
        <f t="shared" si="1"/>
        <v>566009</v>
      </c>
      <c r="E26" s="35">
        <f>E112+E113</f>
        <v>276664</v>
      </c>
      <c r="F26" s="35">
        <f>F112+F113</f>
        <v>289345</v>
      </c>
      <c r="I26" s="44"/>
    </row>
    <row r="27" spans="1:9" ht="23.45" customHeight="1">
      <c r="A27" s="2">
        <v>15</v>
      </c>
      <c r="B27" s="205" t="s">
        <v>27</v>
      </c>
      <c r="C27" s="214"/>
      <c r="D27" s="20">
        <f t="shared" si="1"/>
        <v>395341</v>
      </c>
      <c r="E27" s="35">
        <f>E114+E115</f>
        <v>189396</v>
      </c>
      <c r="F27" s="35">
        <f>F114+F115</f>
        <v>205945</v>
      </c>
      <c r="I27" s="44"/>
    </row>
    <row r="28" spans="1:9" ht="23.45" customHeight="1">
      <c r="A28" s="2">
        <v>16</v>
      </c>
      <c r="B28" s="205" t="s">
        <v>28</v>
      </c>
      <c r="C28" s="214"/>
      <c r="D28" s="20">
        <f t="shared" si="1"/>
        <v>706975</v>
      </c>
      <c r="E28" s="35">
        <f>E116+E117</f>
        <v>346701</v>
      </c>
      <c r="F28" s="35">
        <f>F116+F117</f>
        <v>360274</v>
      </c>
      <c r="I28" s="44"/>
    </row>
    <row r="29" spans="1:9" ht="23.45" customHeight="1">
      <c r="A29" s="2">
        <v>17</v>
      </c>
      <c r="B29" s="205" t="s">
        <v>29</v>
      </c>
      <c r="C29" s="214"/>
      <c r="D29" s="20">
        <f t="shared" si="1"/>
        <v>183630</v>
      </c>
      <c r="E29" s="35">
        <f>'[1]別紙１・２（国内）'!Y33</f>
        <v>91455</v>
      </c>
      <c r="F29" s="35">
        <f>'[1]別紙１・２（国内）'!Z33</f>
        <v>92175</v>
      </c>
      <c r="I29" s="44"/>
    </row>
    <row r="30" spans="1:9" ht="23.45" customHeight="1">
      <c r="A30" s="2">
        <v>18</v>
      </c>
      <c r="B30" s="205" t="s">
        <v>30</v>
      </c>
      <c r="C30" s="214"/>
      <c r="D30" s="20">
        <f t="shared" si="1"/>
        <v>384669</v>
      </c>
      <c r="E30" s="35">
        <f>'[1]別紙１・２（国内）'!Y34</f>
        <v>190512</v>
      </c>
      <c r="F30" s="35">
        <f>'[1]別紙１・２（国内）'!Z34</f>
        <v>194157</v>
      </c>
      <c r="I30" s="44"/>
    </row>
    <row r="31" spans="1:9" ht="23.45" customHeight="1">
      <c r="A31" s="2">
        <v>19</v>
      </c>
      <c r="B31" s="205" t="s">
        <v>31</v>
      </c>
      <c r="C31" s="214"/>
      <c r="D31" s="39">
        <f t="shared" si="1"/>
        <v>558776</v>
      </c>
      <c r="E31" s="38">
        <f>E118+E119</f>
        <v>279898</v>
      </c>
      <c r="F31" s="38">
        <f>F118+F119</f>
        <v>278878</v>
      </c>
      <c r="I31" s="44"/>
    </row>
    <row r="32" spans="1:9" ht="23.45" customHeight="1">
      <c r="A32" s="2">
        <v>20</v>
      </c>
      <c r="B32" s="205" t="s">
        <v>32</v>
      </c>
      <c r="C32" s="214"/>
      <c r="D32" s="39">
        <f t="shared" si="1"/>
        <v>472203</v>
      </c>
      <c r="E32" s="38">
        <f>E120+E121</f>
        <v>234604</v>
      </c>
      <c r="F32" s="38">
        <f>F120+F121</f>
        <v>237599</v>
      </c>
      <c r="I32" s="44"/>
    </row>
    <row r="33" spans="1:9" ht="23.45" customHeight="1">
      <c r="A33" s="2">
        <v>21</v>
      </c>
      <c r="B33" s="205" t="s">
        <v>33</v>
      </c>
      <c r="C33" s="214"/>
      <c r="D33" s="39">
        <f t="shared" si="1"/>
        <v>280919</v>
      </c>
      <c r="E33" s="38">
        <f>E122+E123</f>
        <v>135846</v>
      </c>
      <c r="F33" s="38">
        <f>F122+F123</f>
        <v>145073</v>
      </c>
      <c r="I33" s="44"/>
    </row>
    <row r="34" spans="1:9" ht="23.45" customHeight="1">
      <c r="A34" s="2">
        <v>22</v>
      </c>
      <c r="B34" s="205" t="s">
        <v>177</v>
      </c>
      <c r="C34" s="214"/>
      <c r="D34" s="20">
        <f t="shared" si="1"/>
        <v>159106</v>
      </c>
      <c r="E34" s="35">
        <f>'[1]別紙１・２（国内）'!Y41</f>
        <v>76588</v>
      </c>
      <c r="F34" s="35">
        <f>'[1]別紙１・２（国内）'!Z41</f>
        <v>82518</v>
      </c>
      <c r="I34" s="44"/>
    </row>
    <row r="35" spans="1:9" ht="23.45" customHeight="1">
      <c r="A35" s="2">
        <v>23</v>
      </c>
      <c r="B35" s="205" t="s">
        <v>34</v>
      </c>
      <c r="C35" s="214"/>
      <c r="D35" s="39">
        <f t="shared" si="1"/>
        <v>329812</v>
      </c>
      <c r="E35" s="38">
        <f>E124+E125</f>
        <v>164945</v>
      </c>
      <c r="F35" s="38">
        <f>F124+F125</f>
        <v>164867</v>
      </c>
      <c r="I35" s="44"/>
    </row>
    <row r="36" spans="1:9" ht="42.75" customHeight="1">
      <c r="B36" s="46"/>
      <c r="C36" s="46"/>
      <c r="D36" s="28"/>
      <c r="E36" s="28"/>
      <c r="F36" s="28"/>
      <c r="I36" s="44"/>
    </row>
    <row r="37" spans="1:9" ht="23.45" customHeight="1">
      <c r="B37" s="4"/>
      <c r="C37" s="5" t="s">
        <v>5</v>
      </c>
      <c r="D37" s="55" t="str">
        <f>D3</f>
        <v>今回（基準日：令和３年１０月１８日）</v>
      </c>
      <c r="E37" s="7"/>
      <c r="F37" s="7"/>
      <c r="I37" s="44"/>
    </row>
    <row r="38" spans="1:9" ht="23.45" customHeight="1">
      <c r="B38" s="9"/>
      <c r="D38" s="8" t="s">
        <v>147</v>
      </c>
      <c r="E38" s="10" t="s">
        <v>3</v>
      </c>
      <c r="F38" s="11" t="s">
        <v>4</v>
      </c>
      <c r="I38" s="44"/>
    </row>
    <row r="39" spans="1:9" ht="23.45" customHeight="1" thickBot="1">
      <c r="B39" s="13" t="s">
        <v>6</v>
      </c>
      <c r="C39" s="54"/>
      <c r="D39" s="15" t="s">
        <v>2</v>
      </c>
      <c r="E39" s="16" t="s">
        <v>0</v>
      </c>
      <c r="F39" s="16" t="s">
        <v>1</v>
      </c>
      <c r="I39" s="44"/>
    </row>
    <row r="40" spans="1:9" ht="23.45" customHeight="1" thickBot="1">
      <c r="B40" s="215" t="s">
        <v>9</v>
      </c>
      <c r="C40" s="216"/>
      <c r="D40" s="17">
        <f>SUM(E40:F40)</f>
        <v>2332432</v>
      </c>
      <c r="E40" s="17">
        <f>SUM(E41:E66)</f>
        <v>1134556</v>
      </c>
      <c r="F40" s="17">
        <f>SUM(F41:F66)</f>
        <v>1197876</v>
      </c>
      <c r="I40" s="44"/>
    </row>
    <row r="41" spans="1:9" ht="23.45" customHeight="1" thickTop="1">
      <c r="A41" s="2">
        <v>24</v>
      </c>
      <c r="B41" s="209" t="s">
        <v>35</v>
      </c>
      <c r="C41" s="210"/>
      <c r="D41" s="26">
        <f>SUM(E41:F41)</f>
        <v>297938</v>
      </c>
      <c r="E41" s="34">
        <f>E126+E127</f>
        <v>144774</v>
      </c>
      <c r="F41" s="34">
        <f>F126+F127</f>
        <v>153164</v>
      </c>
      <c r="I41" s="44"/>
    </row>
    <row r="42" spans="1:9" ht="23.45" customHeight="1">
      <c r="A42" s="2">
        <v>25</v>
      </c>
      <c r="B42" s="205" t="s">
        <v>36</v>
      </c>
      <c r="C42" s="214"/>
      <c r="D42" s="20">
        <f t="shared" ref="D42:D66" si="2">SUM(E42:F42)</f>
        <v>361336</v>
      </c>
      <c r="E42" s="34">
        <f>'[1]別紙１・２（国内）'!Y46</f>
        <v>174695</v>
      </c>
      <c r="F42" s="34">
        <f>'[1]別紙１・２（国内）'!Z46</f>
        <v>186641</v>
      </c>
      <c r="I42" s="44"/>
    </row>
    <row r="43" spans="1:9" ht="23.45" customHeight="1">
      <c r="A43" s="2">
        <v>26</v>
      </c>
      <c r="B43" s="205" t="s">
        <v>37</v>
      </c>
      <c r="C43" s="214"/>
      <c r="D43" s="20">
        <f t="shared" si="2"/>
        <v>103916</v>
      </c>
      <c r="E43" s="34">
        <f>'[1]別紙１・２（国内）'!Y47</f>
        <v>50687</v>
      </c>
      <c r="F43" s="34">
        <f>'[1]別紙１・２（国内）'!Z47</f>
        <v>53229</v>
      </c>
      <c r="I43" s="44"/>
    </row>
    <row r="44" spans="1:9" ht="23.45" customHeight="1">
      <c r="A44" s="2">
        <v>27</v>
      </c>
      <c r="B44" s="205" t="s">
        <v>38</v>
      </c>
      <c r="C44" s="214"/>
      <c r="D44" s="20">
        <f t="shared" si="2"/>
        <v>161644</v>
      </c>
      <c r="E44" s="34">
        <f>'[1]別紙１・２（国内）'!Y48</f>
        <v>78405</v>
      </c>
      <c r="F44" s="34">
        <f>'[1]別紙１・２（国内）'!Z48</f>
        <v>83239</v>
      </c>
      <c r="I44" s="44"/>
    </row>
    <row r="45" spans="1:9" ht="23.45" customHeight="1">
      <c r="A45" s="2">
        <v>28</v>
      </c>
      <c r="B45" s="205" t="s">
        <v>39</v>
      </c>
      <c r="C45" s="214"/>
      <c r="D45" s="20">
        <f t="shared" si="2"/>
        <v>158538</v>
      </c>
      <c r="E45" s="34">
        <f>'[1]別紙１・２（国内）'!Y49</f>
        <v>78657</v>
      </c>
      <c r="F45" s="34">
        <f>'[1]別紙１・２（国内）'!Z49</f>
        <v>79881</v>
      </c>
      <c r="I45" s="44"/>
    </row>
    <row r="46" spans="1:9" ht="23.45" customHeight="1">
      <c r="A46" s="2">
        <v>29</v>
      </c>
      <c r="B46" s="205" t="s">
        <v>40</v>
      </c>
      <c r="C46" s="214"/>
      <c r="D46" s="20">
        <f t="shared" si="2"/>
        <v>127464</v>
      </c>
      <c r="E46" s="34">
        <f>'[1]別紙１・２（国内）'!Y50</f>
        <v>61331</v>
      </c>
      <c r="F46" s="34">
        <f>'[1]別紙１・２（国内）'!Z50</f>
        <v>66133</v>
      </c>
      <c r="I46" s="44"/>
    </row>
    <row r="47" spans="1:9" ht="23.45" customHeight="1">
      <c r="A47" s="2">
        <v>30</v>
      </c>
      <c r="B47" s="205" t="s">
        <v>41</v>
      </c>
      <c r="C47" s="214"/>
      <c r="D47" s="20">
        <f t="shared" si="2"/>
        <v>107909</v>
      </c>
      <c r="E47" s="34">
        <f>'[1]別紙１・２（国内）'!Y51</f>
        <v>52384</v>
      </c>
      <c r="F47" s="34">
        <f>'[1]別紙１・２（国内）'!Z51</f>
        <v>55525</v>
      </c>
      <c r="I47" s="44"/>
    </row>
    <row r="48" spans="1:9" ht="23.45" customHeight="1">
      <c r="A48" s="2">
        <v>31</v>
      </c>
      <c r="B48" s="205" t="s">
        <v>42</v>
      </c>
      <c r="C48" s="214"/>
      <c r="D48" s="20">
        <f t="shared" si="2"/>
        <v>64731</v>
      </c>
      <c r="E48" s="34">
        <f>'[1]別紙１・２（国内）'!Y52</f>
        <v>31071</v>
      </c>
      <c r="F48" s="34">
        <f>'[1]別紙１・２（国内）'!Z52</f>
        <v>33660</v>
      </c>
      <c r="I48" s="44"/>
    </row>
    <row r="49" spans="1:9" ht="23.45" customHeight="1">
      <c r="A49" s="2">
        <v>32</v>
      </c>
      <c r="B49" s="205" t="s">
        <v>43</v>
      </c>
      <c r="C49" s="214"/>
      <c r="D49" s="20">
        <f t="shared" si="2"/>
        <v>45758</v>
      </c>
      <c r="E49" s="34">
        <f>'[1]別紙１・２（国内）'!Y53</f>
        <v>22924</v>
      </c>
      <c r="F49" s="34">
        <f>'[1]別紙１・２（国内）'!Z53</f>
        <v>22834</v>
      </c>
      <c r="I49" s="44"/>
    </row>
    <row r="50" spans="1:9" ht="23.45" customHeight="1">
      <c r="A50" s="2">
        <v>33</v>
      </c>
      <c r="B50" s="205" t="s">
        <v>44</v>
      </c>
      <c r="C50" s="214"/>
      <c r="D50" s="20">
        <f t="shared" si="2"/>
        <v>69413</v>
      </c>
      <c r="E50" s="34">
        <f>'[1]別紙１・２（国内）'!Y54</f>
        <v>33152</v>
      </c>
      <c r="F50" s="34">
        <f>'[1]別紙１・２（国内）'!Z54</f>
        <v>36261</v>
      </c>
      <c r="I50" s="44"/>
    </row>
    <row r="51" spans="1:9" ht="23.45" customHeight="1">
      <c r="A51" s="2">
        <v>34</v>
      </c>
      <c r="B51" s="205" t="s">
        <v>45</v>
      </c>
      <c r="C51" s="214"/>
      <c r="D51" s="20">
        <f t="shared" si="2"/>
        <v>71495</v>
      </c>
      <c r="E51" s="34">
        <f>'[1]別紙１・２（国内）'!Y55</f>
        <v>34854</v>
      </c>
      <c r="F51" s="34">
        <f>'[1]別紙１・２（国内）'!Z55</f>
        <v>36641</v>
      </c>
      <c r="I51" s="44"/>
    </row>
    <row r="52" spans="1:9" ht="23.45" customHeight="1">
      <c r="A52" s="2">
        <v>35</v>
      </c>
      <c r="B52" s="205" t="s">
        <v>46</v>
      </c>
      <c r="C52" s="214"/>
      <c r="D52" s="20">
        <f t="shared" si="2"/>
        <v>63633</v>
      </c>
      <c r="E52" s="34">
        <f>'[1]別紙１・２（国内）'!Y56</f>
        <v>30379</v>
      </c>
      <c r="F52" s="34">
        <f>'[1]別紙１・２（国内）'!Z56</f>
        <v>33254</v>
      </c>
      <c r="I52" s="44"/>
    </row>
    <row r="53" spans="1:9" ht="23.45" customHeight="1">
      <c r="A53" s="2">
        <v>36</v>
      </c>
      <c r="B53" s="205" t="s">
        <v>47</v>
      </c>
      <c r="C53" s="214"/>
      <c r="D53" s="20">
        <f t="shared" si="2"/>
        <v>97344</v>
      </c>
      <c r="E53" s="34">
        <f>'[1]別紙１・２（国内）'!Y57</f>
        <v>46763</v>
      </c>
      <c r="F53" s="34">
        <f>'[1]別紙１・２（国内）'!Z57</f>
        <v>50581</v>
      </c>
      <c r="I53" s="44"/>
    </row>
    <row r="54" spans="1:9" ht="23.45" customHeight="1">
      <c r="A54" s="2">
        <v>37</v>
      </c>
      <c r="B54" s="205" t="s">
        <v>48</v>
      </c>
      <c r="C54" s="214"/>
      <c r="D54" s="20">
        <f t="shared" si="2"/>
        <v>58132</v>
      </c>
      <c r="E54" s="34">
        <f>'[1]別紙１・２（国内）'!Y58</f>
        <v>28836</v>
      </c>
      <c r="F54" s="34">
        <f>'[1]別紙１・２（国内）'!Z58</f>
        <v>29296</v>
      </c>
      <c r="I54" s="44"/>
    </row>
    <row r="55" spans="1:9" ht="23.45" customHeight="1">
      <c r="A55" s="2">
        <v>38</v>
      </c>
      <c r="B55" s="205" t="s">
        <v>49</v>
      </c>
      <c r="C55" s="214"/>
      <c r="D55" s="20">
        <f t="shared" si="2"/>
        <v>126138</v>
      </c>
      <c r="E55" s="34">
        <f>'[1]別紙１・２（国内）'!Y59</f>
        <v>61249</v>
      </c>
      <c r="F55" s="34">
        <f>'[1]別紙１・２（国内）'!Z59</f>
        <v>64889</v>
      </c>
      <c r="I55" s="44"/>
    </row>
    <row r="56" spans="1:9" ht="23.45" customHeight="1">
      <c r="A56" s="2">
        <v>39</v>
      </c>
      <c r="B56" s="205" t="s">
        <v>50</v>
      </c>
      <c r="C56" s="214"/>
      <c r="D56" s="20">
        <f t="shared" si="2"/>
        <v>77344</v>
      </c>
      <c r="E56" s="34">
        <f>'[1]別紙１・２（国内）'!Y60</f>
        <v>38239</v>
      </c>
      <c r="F56" s="34">
        <f>'[1]別紙１・２（国内）'!Z60</f>
        <v>39105</v>
      </c>
      <c r="I56" s="44"/>
    </row>
    <row r="57" spans="1:9" ht="23.45" customHeight="1">
      <c r="A57" s="2">
        <v>40</v>
      </c>
      <c r="B57" s="205" t="s">
        <v>51</v>
      </c>
      <c r="C57" s="214"/>
      <c r="D57" s="20">
        <f t="shared" si="2"/>
        <v>44872</v>
      </c>
      <c r="E57" s="34">
        <f>'[1]別紙１・２（国内）'!Y61</f>
        <v>22609</v>
      </c>
      <c r="F57" s="34">
        <f>'[1]別紙１・２（国内）'!Z61</f>
        <v>22263</v>
      </c>
      <c r="I57" s="44"/>
    </row>
    <row r="58" spans="1:9" ht="23.45" customHeight="1">
      <c r="A58" s="2">
        <v>41</v>
      </c>
      <c r="B58" s="205" t="s">
        <v>52</v>
      </c>
      <c r="C58" s="214"/>
      <c r="D58" s="20">
        <f t="shared" si="2"/>
        <v>66462</v>
      </c>
      <c r="E58" s="34">
        <f>'[1]別紙１・２（国内）'!Y62</f>
        <v>32780</v>
      </c>
      <c r="F58" s="34">
        <f>'[1]別紙１・２（国内）'!Z62</f>
        <v>33682</v>
      </c>
      <c r="I58" s="44"/>
    </row>
    <row r="59" spans="1:9" ht="23.45" customHeight="1">
      <c r="A59" s="2">
        <v>42</v>
      </c>
      <c r="B59" s="205" t="s">
        <v>53</v>
      </c>
      <c r="C59" s="214"/>
      <c r="D59" s="20">
        <f t="shared" si="2"/>
        <v>171426</v>
      </c>
      <c r="E59" s="34">
        <f>'[1]別紙１・２（国内）'!Y63</f>
        <v>82156</v>
      </c>
      <c r="F59" s="34">
        <f>'[1]別紙１・２（国内）'!Z63</f>
        <v>89270</v>
      </c>
      <c r="I59" s="44"/>
    </row>
    <row r="60" spans="1:9" ht="23.45" customHeight="1">
      <c r="A60" s="2">
        <v>43</v>
      </c>
      <c r="B60" s="205" t="s">
        <v>54</v>
      </c>
      <c r="C60" s="214"/>
      <c r="D60" s="20">
        <f t="shared" si="2"/>
        <v>26880</v>
      </c>
      <c r="E60" s="34">
        <f>'[1]別紙１・２（国内）'!Y64</f>
        <v>13592</v>
      </c>
      <c r="F60" s="34">
        <f>'[1]別紙１・２（国内）'!Z64</f>
        <v>13288</v>
      </c>
      <c r="I60" s="44"/>
    </row>
    <row r="61" spans="1:9" ht="23.45" customHeight="1">
      <c r="A61" s="2">
        <v>44</v>
      </c>
      <c r="B61" s="205" t="s">
        <v>55</v>
      </c>
      <c r="C61" s="214"/>
      <c r="D61" s="20">
        <f t="shared" si="2"/>
        <v>13302</v>
      </c>
      <c r="E61" s="34">
        <f>'[1]別紙１・２（国内）'!Y65</f>
        <v>6471</v>
      </c>
      <c r="F61" s="34">
        <f>'[1]別紙１・２（国内）'!Z65</f>
        <v>6831</v>
      </c>
      <c r="I61" s="44"/>
    </row>
    <row r="62" spans="1:9" ht="23.45" customHeight="1">
      <c r="A62" s="2">
        <v>45</v>
      </c>
      <c r="B62" s="205" t="s">
        <v>56</v>
      </c>
      <c r="C62" s="214"/>
      <c r="D62" s="20">
        <f t="shared" si="2"/>
        <v>5655</v>
      </c>
      <c r="E62" s="34">
        <f>E128+E129</f>
        <v>2832</v>
      </c>
      <c r="F62" s="34">
        <f>F128+F129</f>
        <v>2823</v>
      </c>
      <c r="I62" s="44"/>
    </row>
    <row r="63" spans="1:9" ht="23.45" customHeight="1">
      <c r="A63" s="2">
        <v>46</v>
      </c>
      <c r="B63" s="205" t="s">
        <v>57</v>
      </c>
      <c r="C63" s="214"/>
      <c r="D63" s="20">
        <f t="shared" si="2"/>
        <v>5755</v>
      </c>
      <c r="E63" s="34">
        <f>E130+E131</f>
        <v>2917</v>
      </c>
      <c r="F63" s="34">
        <f>F130+F131</f>
        <v>2838</v>
      </c>
      <c r="I63" s="44"/>
    </row>
    <row r="64" spans="1:9" ht="23.45" customHeight="1">
      <c r="A64" s="2">
        <v>47</v>
      </c>
      <c r="B64" s="205" t="s">
        <v>58</v>
      </c>
      <c r="C64" s="214"/>
      <c r="D64" s="20">
        <f t="shared" si="2"/>
        <v>2063</v>
      </c>
      <c r="E64" s="34">
        <f>'[1]別紙１・２（国内）'!Y70</f>
        <v>1021</v>
      </c>
      <c r="F64" s="34">
        <f>'[1]別紙１・２（国内）'!Z70</f>
        <v>1042</v>
      </c>
      <c r="I64" s="44"/>
    </row>
    <row r="65" spans="1:9" ht="23.45" customHeight="1">
      <c r="A65" s="2">
        <v>48</v>
      </c>
      <c r="B65" s="205" t="s">
        <v>59</v>
      </c>
      <c r="C65" s="214"/>
      <c r="D65" s="20">
        <f t="shared" si="2"/>
        <v>1425</v>
      </c>
      <c r="E65" s="34">
        <f>'[1]別紙１・２（国内）'!Y71</f>
        <v>726</v>
      </c>
      <c r="F65" s="34">
        <f>'[1]別紙１・２（国内）'!Z71</f>
        <v>699</v>
      </c>
      <c r="I65" s="44"/>
    </row>
    <row r="66" spans="1:9" ht="23.45" customHeight="1">
      <c r="A66" s="2">
        <v>49</v>
      </c>
      <c r="B66" s="205" t="s">
        <v>60</v>
      </c>
      <c r="C66" s="214"/>
      <c r="D66" s="20">
        <f t="shared" si="2"/>
        <v>1859</v>
      </c>
      <c r="E66" s="34">
        <f>'[1]別紙１・２（国内）'!Y72</f>
        <v>1052</v>
      </c>
      <c r="F66" s="34">
        <f>'[1]別紙１・２（国内）'!Z72</f>
        <v>807</v>
      </c>
      <c r="I66" s="44"/>
    </row>
    <row r="67" spans="1:9" ht="42.75" customHeight="1">
      <c r="B67" s="45"/>
      <c r="C67" s="45"/>
      <c r="D67" s="27"/>
      <c r="E67" s="27"/>
      <c r="F67" s="27"/>
      <c r="I67" s="44"/>
    </row>
    <row r="68" spans="1:9" ht="23.45" customHeight="1">
      <c r="B68" s="4"/>
      <c r="C68" s="5" t="s">
        <v>5</v>
      </c>
      <c r="D68" s="55" t="str">
        <f>D3</f>
        <v>今回（基準日：令和３年１０月１８日）</v>
      </c>
      <c r="E68" s="7"/>
      <c r="F68" s="7"/>
      <c r="I68" s="44"/>
    </row>
    <row r="69" spans="1:9" ht="23.45" customHeight="1">
      <c r="B69" s="9"/>
      <c r="D69" s="8" t="s">
        <v>147</v>
      </c>
      <c r="E69" s="10" t="s">
        <v>3</v>
      </c>
      <c r="F69" s="11" t="s">
        <v>4</v>
      </c>
      <c r="I69" s="44"/>
    </row>
    <row r="70" spans="1:9" ht="23.45" customHeight="1" thickBot="1">
      <c r="B70" s="13" t="s">
        <v>6</v>
      </c>
      <c r="C70" s="54"/>
      <c r="D70" s="15" t="s">
        <v>2</v>
      </c>
      <c r="E70" s="16" t="s">
        <v>0</v>
      </c>
      <c r="F70" s="16" t="s">
        <v>1</v>
      </c>
      <c r="I70" s="44"/>
    </row>
    <row r="71" spans="1:9" ht="23.45" customHeight="1" thickBot="1">
      <c r="B71" s="217" t="s">
        <v>10</v>
      </c>
      <c r="C71" s="218"/>
      <c r="D71" s="30">
        <f>SUM(E71:F71)</f>
        <v>4613829</v>
      </c>
      <c r="E71" s="30">
        <f>E72+E77</f>
        <v>2243748</v>
      </c>
      <c r="F71" s="30">
        <f>F72+F77</f>
        <v>2370081</v>
      </c>
      <c r="I71" s="44"/>
    </row>
    <row r="72" spans="1:9" ht="23.45" customHeight="1" thickBot="1">
      <c r="B72" s="215" t="s">
        <v>11</v>
      </c>
      <c r="C72" s="216"/>
      <c r="D72" s="17">
        <f t="shared" ref="D72:D90" si="3">SUM(E72:F72)</f>
        <v>8115</v>
      </c>
      <c r="E72" s="17">
        <f>SUM(E73:E76)</f>
        <v>4251</v>
      </c>
      <c r="F72" s="17">
        <f>SUM(F73:F76)</f>
        <v>3864</v>
      </c>
      <c r="I72" s="44"/>
    </row>
    <row r="73" spans="1:9" ht="23.45" customHeight="1" thickTop="1">
      <c r="A73" s="2">
        <v>50</v>
      </c>
      <c r="B73" s="209" t="s">
        <v>61</v>
      </c>
      <c r="C73" s="210"/>
      <c r="D73" s="26">
        <f t="shared" si="3"/>
        <v>240</v>
      </c>
      <c r="E73" s="34">
        <f>'[1]別紙１・２（国内）'!Y73</f>
        <v>135</v>
      </c>
      <c r="F73" s="34">
        <f>'[1]別紙１・２（国内）'!Z73</f>
        <v>105</v>
      </c>
      <c r="I73" s="44"/>
    </row>
    <row r="74" spans="1:9" ht="23.45" customHeight="1">
      <c r="A74" s="2">
        <v>51</v>
      </c>
      <c r="B74" s="205" t="s">
        <v>62</v>
      </c>
      <c r="C74" s="214"/>
      <c r="D74" s="20">
        <f t="shared" si="3"/>
        <v>5718</v>
      </c>
      <c r="E74" s="34">
        <f>'[1]別紙１・２（国内）'!Y74</f>
        <v>2884</v>
      </c>
      <c r="F74" s="34">
        <f>'[1]別紙１・２（国内）'!Z74</f>
        <v>2834</v>
      </c>
      <c r="I74" s="44"/>
    </row>
    <row r="75" spans="1:9" ht="23.45" customHeight="1">
      <c r="A75" s="2">
        <v>52</v>
      </c>
      <c r="B75" s="205" t="s">
        <v>63</v>
      </c>
      <c r="C75" s="214"/>
      <c r="D75" s="39">
        <f t="shared" si="3"/>
        <v>141</v>
      </c>
      <c r="E75" s="52">
        <f>'[1]別紙１・２（国内）'!Y75</f>
        <v>86</v>
      </c>
      <c r="F75" s="52">
        <f>'[1]別紙１・２（国内）'!Z75</f>
        <v>55</v>
      </c>
      <c r="I75" s="44"/>
    </row>
    <row r="76" spans="1:9" ht="23.45" customHeight="1" thickBot="1">
      <c r="A76" s="2">
        <v>53</v>
      </c>
      <c r="B76" s="211" t="s">
        <v>64</v>
      </c>
      <c r="C76" s="212"/>
      <c r="D76" s="31">
        <f t="shared" si="3"/>
        <v>2016</v>
      </c>
      <c r="E76" s="34">
        <f>'[1]別紙１・２（国内）'!Y76</f>
        <v>1146</v>
      </c>
      <c r="F76" s="34">
        <f>'[1]別紙１・２（国内）'!Z76</f>
        <v>870</v>
      </c>
      <c r="I76" s="44"/>
    </row>
    <row r="77" spans="1:9" ht="23.45" customHeight="1" thickBot="1">
      <c r="B77" s="217" t="s">
        <v>12</v>
      </c>
      <c r="C77" s="218"/>
      <c r="D77" s="30">
        <f t="shared" si="3"/>
        <v>4605714</v>
      </c>
      <c r="E77" s="30">
        <f>E78+E83+E86+E89</f>
        <v>2239497</v>
      </c>
      <c r="F77" s="30">
        <f>F78+F83+F86+F89</f>
        <v>2366217</v>
      </c>
      <c r="I77" s="44"/>
    </row>
    <row r="78" spans="1:9" ht="23.45" customHeight="1" thickBot="1">
      <c r="B78" s="215" t="s">
        <v>65</v>
      </c>
      <c r="C78" s="216"/>
      <c r="D78" s="17">
        <f t="shared" si="3"/>
        <v>1896807</v>
      </c>
      <c r="E78" s="17">
        <f>SUM(E79:E82)</f>
        <v>907026</v>
      </c>
      <c r="F78" s="17">
        <f>SUM(F79:F82)</f>
        <v>989781</v>
      </c>
      <c r="I78" s="44"/>
    </row>
    <row r="79" spans="1:9" ht="23.45" customHeight="1" thickTop="1">
      <c r="A79" s="2">
        <v>54</v>
      </c>
      <c r="B79" s="209" t="s">
        <v>66</v>
      </c>
      <c r="C79" s="210"/>
      <c r="D79" s="26">
        <f t="shared" si="3"/>
        <v>0</v>
      </c>
      <c r="E79" s="34">
        <f>'[1]別紙１・２（国内）'!Y77</f>
        <v>0</v>
      </c>
      <c r="F79" s="34">
        <f>'[1]別紙１・２（国内）'!Z77</f>
        <v>0</v>
      </c>
      <c r="I79" s="44"/>
    </row>
    <row r="80" spans="1:9" ht="23.45" customHeight="1">
      <c r="A80" s="2">
        <v>55</v>
      </c>
      <c r="B80" s="205" t="s">
        <v>67</v>
      </c>
      <c r="C80" s="214"/>
      <c r="D80" s="20">
        <f t="shared" si="3"/>
        <v>627596</v>
      </c>
      <c r="E80" s="34">
        <f>'[1]別紙１・２（国内）'!Y78</f>
        <v>310781</v>
      </c>
      <c r="F80" s="34">
        <f>'[1]別紙１・２（国内）'!Z78</f>
        <v>316815</v>
      </c>
      <c r="I80" s="44"/>
    </row>
    <row r="81" spans="1:9" ht="23.45" customHeight="1">
      <c r="A81" s="2">
        <v>56</v>
      </c>
      <c r="B81" s="205" t="s">
        <v>68</v>
      </c>
      <c r="C81" s="214"/>
      <c r="D81" s="20">
        <f t="shared" si="3"/>
        <v>778902</v>
      </c>
      <c r="E81" s="34">
        <f>'[1]別紙１・２（国内）'!Y79</f>
        <v>362740</v>
      </c>
      <c r="F81" s="34">
        <f>'[1]別紙１・２（国内）'!Z79</f>
        <v>416162</v>
      </c>
      <c r="I81" s="44"/>
    </row>
    <row r="82" spans="1:9" ht="23.45" customHeight="1" thickBot="1">
      <c r="A82" s="2">
        <v>57</v>
      </c>
      <c r="B82" s="211" t="s">
        <v>69</v>
      </c>
      <c r="C82" s="212"/>
      <c r="D82" s="31">
        <f t="shared" si="3"/>
        <v>490309</v>
      </c>
      <c r="E82" s="34">
        <f>'[1]別紙１・２（国内）'!Y80</f>
        <v>233505</v>
      </c>
      <c r="F82" s="34">
        <f>'[1]別紙１・２（国内）'!Z80</f>
        <v>256804</v>
      </c>
      <c r="I82" s="44"/>
    </row>
    <row r="83" spans="1:9" ht="23.45" customHeight="1" thickBot="1">
      <c r="B83" s="215" t="s">
        <v>70</v>
      </c>
      <c r="C83" s="216"/>
      <c r="D83" s="17">
        <f t="shared" si="3"/>
        <v>1102642</v>
      </c>
      <c r="E83" s="17">
        <f>SUM(E84:E85)</f>
        <v>530957</v>
      </c>
      <c r="F83" s="17">
        <f>SUM(F84:F85)</f>
        <v>571685</v>
      </c>
      <c r="I83" s="44"/>
    </row>
    <row r="84" spans="1:9" ht="23.45" customHeight="1" thickTop="1">
      <c r="A84" s="2">
        <v>58</v>
      </c>
      <c r="B84" s="209" t="s">
        <v>71</v>
      </c>
      <c r="C84" s="210"/>
      <c r="D84" s="26">
        <f t="shared" si="3"/>
        <v>478663</v>
      </c>
      <c r="E84" s="34">
        <f>'[1]別紙１・２（国内）'!Y81</f>
        <v>232214</v>
      </c>
      <c r="F84" s="34">
        <f>'[1]別紙１・２（国内）'!Z81</f>
        <v>246449</v>
      </c>
      <c r="I84" s="44"/>
    </row>
    <row r="85" spans="1:9" ht="23.45" customHeight="1" thickBot="1">
      <c r="A85" s="2">
        <v>59</v>
      </c>
      <c r="B85" s="211" t="s">
        <v>72</v>
      </c>
      <c r="C85" s="212"/>
      <c r="D85" s="23">
        <f t="shared" si="3"/>
        <v>623979</v>
      </c>
      <c r="E85" s="34">
        <f>'[1]別紙１・２（国内）'!Y82</f>
        <v>298743</v>
      </c>
      <c r="F85" s="34">
        <f>'[1]別紙１・２（国内）'!Z82</f>
        <v>325236</v>
      </c>
      <c r="I85" s="44"/>
    </row>
    <row r="86" spans="1:9" ht="23.45" customHeight="1" thickBot="1">
      <c r="B86" s="215" t="s">
        <v>73</v>
      </c>
      <c r="C86" s="216"/>
      <c r="D86" s="17">
        <f t="shared" si="3"/>
        <v>1134062</v>
      </c>
      <c r="E86" s="17">
        <f>SUM(E87:E88)</f>
        <v>566910</v>
      </c>
      <c r="F86" s="17">
        <f>SUM(F87:F88)</f>
        <v>567152</v>
      </c>
      <c r="I86" s="44"/>
    </row>
    <row r="87" spans="1:9" ht="23.45" customHeight="1" thickTop="1">
      <c r="A87" s="2">
        <v>60</v>
      </c>
      <c r="B87" s="209" t="s">
        <v>74</v>
      </c>
      <c r="C87" s="210"/>
      <c r="D87" s="26">
        <f t="shared" si="3"/>
        <v>575286</v>
      </c>
      <c r="E87" s="34">
        <f>'[1]別紙１・２（国内）'!Y83</f>
        <v>287012</v>
      </c>
      <c r="F87" s="34">
        <f>'[1]別紙１・２（国内）'!Z83</f>
        <v>288274</v>
      </c>
      <c r="I87" s="44"/>
    </row>
    <row r="88" spans="1:9" ht="23.45" customHeight="1" thickBot="1">
      <c r="A88" s="2">
        <v>61</v>
      </c>
      <c r="B88" s="211" t="s">
        <v>75</v>
      </c>
      <c r="C88" s="212"/>
      <c r="D88" s="23">
        <f t="shared" si="3"/>
        <v>558776</v>
      </c>
      <c r="E88" s="34">
        <f>'[1]別紙１・２（国内）'!Y84</f>
        <v>279898</v>
      </c>
      <c r="F88" s="34">
        <f>'[1]別紙１・２（国内）'!Z84</f>
        <v>278878</v>
      </c>
      <c r="I88" s="44"/>
    </row>
    <row r="89" spans="1:9" ht="23.45" customHeight="1" thickBot="1">
      <c r="B89" s="215" t="s">
        <v>76</v>
      </c>
      <c r="C89" s="216"/>
      <c r="D89" s="17">
        <f t="shared" si="3"/>
        <v>472203</v>
      </c>
      <c r="E89" s="17">
        <f>E90</f>
        <v>234604</v>
      </c>
      <c r="F89" s="17">
        <f>F90</f>
        <v>237599</v>
      </c>
      <c r="I89" s="44"/>
    </row>
    <row r="90" spans="1:9" ht="23.45" customHeight="1" thickTop="1">
      <c r="A90" s="2">
        <v>62</v>
      </c>
      <c r="B90" s="209" t="s">
        <v>77</v>
      </c>
      <c r="C90" s="210"/>
      <c r="D90" s="26">
        <f t="shared" si="3"/>
        <v>472203</v>
      </c>
      <c r="E90" s="34">
        <f>'[1]別紙１・２（国内）'!Y85</f>
        <v>234604</v>
      </c>
      <c r="F90" s="34">
        <f>'[1]別紙１・２（国内）'!Z85</f>
        <v>237599</v>
      </c>
      <c r="I90" s="44"/>
    </row>
    <row r="91" spans="1:9">
      <c r="B91" s="45"/>
      <c r="C91" s="45"/>
      <c r="I91" s="44"/>
    </row>
    <row r="92" spans="1:9" ht="12" customHeight="1">
      <c r="I92" s="44"/>
    </row>
    <row r="93" spans="1:9" ht="12.75" customHeight="1">
      <c r="B93" s="2" t="s">
        <v>87</v>
      </c>
      <c r="C93" s="48"/>
      <c r="I93" s="44"/>
    </row>
    <row r="94" spans="1:9">
      <c r="B94" s="3"/>
      <c r="C94" s="3" t="s">
        <v>145</v>
      </c>
      <c r="I94" s="44"/>
    </row>
    <row r="95" spans="1:9" ht="17.25" customHeight="1">
      <c r="B95" s="4"/>
      <c r="C95" s="5" t="s">
        <v>5</v>
      </c>
      <c r="D95" s="29" t="str">
        <f>D3</f>
        <v>今回（基準日：令和３年１０月１８日）</v>
      </c>
      <c r="E95" s="7"/>
      <c r="F95" s="7"/>
      <c r="I95" s="44"/>
    </row>
    <row r="96" spans="1:9" ht="17.25" customHeight="1">
      <c r="B96" s="9"/>
      <c r="C96" s="47"/>
      <c r="D96" s="8" t="s">
        <v>147</v>
      </c>
      <c r="E96" s="10" t="s">
        <v>3</v>
      </c>
      <c r="F96" s="11" t="s">
        <v>4</v>
      </c>
      <c r="I96" s="44"/>
    </row>
    <row r="97" spans="1:9" ht="17.25" customHeight="1">
      <c r="B97" s="49" t="s">
        <v>6</v>
      </c>
      <c r="C97" s="50"/>
      <c r="D97" s="12" t="s">
        <v>2</v>
      </c>
      <c r="E97" s="8" t="s">
        <v>0</v>
      </c>
      <c r="F97" s="8" t="s">
        <v>1</v>
      </c>
      <c r="I97" s="44"/>
    </row>
    <row r="98" spans="1:9" ht="17.25" customHeight="1">
      <c r="B98" s="205" t="s">
        <v>148</v>
      </c>
      <c r="C98" s="221"/>
      <c r="D98" s="20">
        <f>SUM(E98:F98)</f>
        <v>208727</v>
      </c>
      <c r="E98" s="36">
        <f>'[1]別紙１・２（国内）'!Y9</f>
        <v>96028</v>
      </c>
      <c r="F98" s="36">
        <f>'[1]別紙１・２（国内）'!Z9</f>
        <v>112699</v>
      </c>
      <c r="I98" s="44"/>
    </row>
    <row r="99" spans="1:9" ht="17.25" customHeight="1">
      <c r="A99" s="32"/>
      <c r="B99" s="205" t="s">
        <v>149</v>
      </c>
      <c r="C99" s="221"/>
      <c r="D99" s="20">
        <f t="shared" ref="D99:D107" si="4">SUM(E99:F99)</f>
        <v>274409</v>
      </c>
      <c r="E99" s="36">
        <f>'[1]別紙１・２（国内）'!Y10</f>
        <v>136871</v>
      </c>
      <c r="F99" s="36">
        <f>'[1]別紙１・２（国内）'!Z10</f>
        <v>137538</v>
      </c>
      <c r="I99" s="44"/>
    </row>
    <row r="100" spans="1:9" ht="17.25" customHeight="1">
      <c r="A100" s="32"/>
      <c r="B100" s="205" t="s">
        <v>150</v>
      </c>
      <c r="C100" s="221"/>
      <c r="D100" s="20">
        <f t="shared" si="4"/>
        <v>187515</v>
      </c>
      <c r="E100" s="36">
        <f>'[1]別紙１・２（国内）'!Y11</f>
        <v>87844</v>
      </c>
      <c r="F100" s="36">
        <f>'[1]別紙１・２（国内）'!Z11</f>
        <v>99671</v>
      </c>
      <c r="I100" s="44"/>
    </row>
    <row r="101" spans="1:9" ht="17.25" customHeight="1">
      <c r="A101" s="32"/>
      <c r="B101" s="205" t="s">
        <v>151</v>
      </c>
      <c r="C101" s="221"/>
      <c r="D101" s="20">
        <f t="shared" si="4"/>
        <v>177687</v>
      </c>
      <c r="E101" s="36">
        <f>'[1]別紙１・２（国内）'!Y12</f>
        <v>90299</v>
      </c>
      <c r="F101" s="36">
        <f>'[1]別紙１・２（国内）'!Z12</f>
        <v>87388</v>
      </c>
      <c r="I101" s="44"/>
    </row>
    <row r="102" spans="1:9" ht="17.25" customHeight="1">
      <c r="B102" s="205" t="s">
        <v>152</v>
      </c>
      <c r="C102" s="221"/>
      <c r="D102" s="20">
        <f t="shared" si="4"/>
        <v>433887</v>
      </c>
      <c r="E102" s="35">
        <f>'[1]別紙１・２（国内）'!Y14</f>
        <v>211451</v>
      </c>
      <c r="F102" s="35">
        <f>'[1]別紙１・２（国内）'!Z14</f>
        <v>222436</v>
      </c>
      <c r="I102" s="44"/>
    </row>
    <row r="103" spans="1:9" ht="17.25" customHeight="1">
      <c r="B103" s="205" t="s">
        <v>153</v>
      </c>
      <c r="C103" s="221"/>
      <c r="D103" s="20">
        <f t="shared" si="4"/>
        <v>345802</v>
      </c>
      <c r="E103" s="35">
        <f>'[1]別紙１・２（国内）'!Y15</f>
        <v>168281</v>
      </c>
      <c r="F103" s="35">
        <f>'[1]別紙１・２（国内）'!Z15</f>
        <v>177521</v>
      </c>
      <c r="I103" s="44"/>
    </row>
    <row r="104" spans="1:9" ht="17.25" customHeight="1">
      <c r="B104" s="205" t="s">
        <v>154</v>
      </c>
      <c r="C104" s="221"/>
      <c r="D104" s="20">
        <f t="shared" si="4"/>
        <v>196055</v>
      </c>
      <c r="E104" s="35">
        <f>'[1]別紙１・２（国内）'!Y18</f>
        <v>92241</v>
      </c>
      <c r="F104" s="35">
        <f>'[1]別紙１・２（国内）'!Z18</f>
        <v>103814</v>
      </c>
      <c r="I104" s="44"/>
    </row>
    <row r="105" spans="1:9" ht="17.25" customHeight="1">
      <c r="B105" s="205" t="s">
        <v>155</v>
      </c>
      <c r="C105" s="221"/>
      <c r="D105" s="20">
        <f t="shared" si="4"/>
        <v>376986</v>
      </c>
      <c r="E105" s="35">
        <f>'[1]別紙１・２（国内）'!Y19</f>
        <v>174180</v>
      </c>
      <c r="F105" s="35">
        <f>'[1]別紙１・２（国内）'!Z19</f>
        <v>202806</v>
      </c>
      <c r="I105" s="44"/>
    </row>
    <row r="106" spans="1:9" ht="17.25" customHeight="1">
      <c r="B106" s="205" t="s">
        <v>156</v>
      </c>
      <c r="C106" s="221"/>
      <c r="D106" s="20">
        <f t="shared" si="4"/>
        <v>401916</v>
      </c>
      <c r="E106" s="35">
        <f>'[1]別紙１・２（国内）'!Y20</f>
        <v>188560</v>
      </c>
      <c r="F106" s="35">
        <f>'[1]別紙１・２（国内）'!Z20</f>
        <v>213356</v>
      </c>
      <c r="I106" s="44"/>
    </row>
    <row r="107" spans="1:9" ht="17.25" customHeight="1">
      <c r="B107" s="205" t="s">
        <v>157</v>
      </c>
      <c r="C107" s="221"/>
      <c r="D107" s="20">
        <f t="shared" si="4"/>
        <v>192806</v>
      </c>
      <c r="E107" s="35">
        <f>'[1]別紙１・２（国内）'!Y21</f>
        <v>91110</v>
      </c>
      <c r="F107" s="35">
        <f>'[1]別紙１・２（国内）'!Z21</f>
        <v>101696</v>
      </c>
      <c r="I107" s="44"/>
    </row>
    <row r="108" spans="1:9" ht="17.25" customHeight="1">
      <c r="B108" s="222" t="s">
        <v>78</v>
      </c>
      <c r="C108" s="223"/>
      <c r="D108" s="20">
        <f>SUM(E108:F108)</f>
        <v>284485</v>
      </c>
      <c r="E108" s="36">
        <f>'[1]別紙１・２（国内）'!Y22</f>
        <v>143062</v>
      </c>
      <c r="F108" s="36">
        <f>'[1]別紙１・２（国内）'!Z22</f>
        <v>141423</v>
      </c>
      <c r="I108" s="44"/>
    </row>
    <row r="109" spans="1:9" ht="17.25" customHeight="1">
      <c r="A109" s="32"/>
      <c r="B109" s="222" t="s">
        <v>79</v>
      </c>
      <c r="C109" s="223"/>
      <c r="D109" s="20">
        <f t="shared" ref="D109:D131" si="5">SUM(E109:F109)</f>
        <v>391574</v>
      </c>
      <c r="E109" s="36">
        <f>'[1]別紙１・２（国内）'!Y23</f>
        <v>185152</v>
      </c>
      <c r="F109" s="36">
        <f>'[1]別紙１・２（国内）'!Z23</f>
        <v>206422</v>
      </c>
      <c r="I109" s="44"/>
    </row>
    <row r="110" spans="1:9" ht="17.25" customHeight="1">
      <c r="A110" s="32"/>
      <c r="B110" s="222" t="s">
        <v>80</v>
      </c>
      <c r="C110" s="223"/>
      <c r="D110" s="20">
        <f t="shared" si="5"/>
        <v>98735</v>
      </c>
      <c r="E110" s="36">
        <f>'[1]別紙１・２（国内）'!Y24</f>
        <v>48353</v>
      </c>
      <c r="F110" s="36">
        <f>'[1]別紙１・２（国内）'!Z24</f>
        <v>50382</v>
      </c>
      <c r="I110" s="44"/>
    </row>
    <row r="111" spans="1:9" ht="17.25" customHeight="1">
      <c r="A111" s="32"/>
      <c r="B111" s="222" t="s">
        <v>81</v>
      </c>
      <c r="C111" s="223"/>
      <c r="D111" s="20">
        <f t="shared" si="5"/>
        <v>230272</v>
      </c>
      <c r="E111" s="36">
        <f>'[1]別紙１・２（国内）'!Y25</f>
        <v>114723</v>
      </c>
      <c r="F111" s="36">
        <f>'[1]別紙１・２（国内）'!Z25</f>
        <v>115549</v>
      </c>
      <c r="I111" s="44"/>
    </row>
    <row r="112" spans="1:9" ht="17.25" customHeight="1">
      <c r="B112" s="205" t="s">
        <v>158</v>
      </c>
      <c r="C112" s="221"/>
      <c r="D112" s="20">
        <f t="shared" ref="D112:D125" si="6">SUM(E112:F112)</f>
        <v>174027</v>
      </c>
      <c r="E112" s="35">
        <f>'[1]別紙１・２（国内）'!Y27</f>
        <v>86247</v>
      </c>
      <c r="F112" s="35">
        <f>'[1]別紙１・２（国内）'!Z27</f>
        <v>87780</v>
      </c>
      <c r="I112" s="44"/>
    </row>
    <row r="113" spans="2:9" ht="17.25" customHeight="1">
      <c r="B113" s="205" t="s">
        <v>159</v>
      </c>
      <c r="C113" s="221"/>
      <c r="D113" s="20">
        <f t="shared" si="6"/>
        <v>391982</v>
      </c>
      <c r="E113" s="35">
        <f>'[1]別紙１・２（国内）'!Y28</f>
        <v>190417</v>
      </c>
      <c r="F113" s="35">
        <f>'[1]別紙１・２（国内）'!Z28</f>
        <v>201565</v>
      </c>
      <c r="I113" s="44"/>
    </row>
    <row r="114" spans="2:9" ht="17.25" customHeight="1">
      <c r="B114" s="205" t="s">
        <v>160</v>
      </c>
      <c r="C114" s="221"/>
      <c r="D114" s="20">
        <f t="shared" si="6"/>
        <v>86681</v>
      </c>
      <c r="E114" s="35">
        <f>'[1]別紙１・２（国内）'!Y29</f>
        <v>41797</v>
      </c>
      <c r="F114" s="35">
        <f>'[1]別紙１・２（国内）'!Z29</f>
        <v>44884</v>
      </c>
      <c r="I114" s="44"/>
    </row>
    <row r="115" spans="2:9" ht="17.25" customHeight="1">
      <c r="B115" s="205" t="s">
        <v>161</v>
      </c>
      <c r="C115" s="221"/>
      <c r="D115" s="20">
        <f t="shared" si="6"/>
        <v>308660</v>
      </c>
      <c r="E115" s="35">
        <f>'[1]別紙１・２（国内）'!Y30</f>
        <v>147599</v>
      </c>
      <c r="F115" s="35">
        <f>'[1]別紙１・２（国内）'!Z30</f>
        <v>161061</v>
      </c>
      <c r="I115" s="44"/>
    </row>
    <row r="116" spans="2:9" ht="17.25" customHeight="1">
      <c r="B116" s="205" t="s">
        <v>165</v>
      </c>
      <c r="C116" s="221"/>
      <c r="D116" s="20">
        <f t="shared" si="6"/>
        <v>315319</v>
      </c>
      <c r="E116" s="35">
        <f>'[1]別紙１・２（国内）'!Y31</f>
        <v>151144</v>
      </c>
      <c r="F116" s="35">
        <f>'[1]別紙１・２（国内）'!Z31</f>
        <v>164175</v>
      </c>
      <c r="I116" s="44"/>
    </row>
    <row r="117" spans="2:9" ht="17.25" customHeight="1">
      <c r="B117" s="205" t="s">
        <v>162</v>
      </c>
      <c r="C117" s="221"/>
      <c r="D117" s="20">
        <f t="shared" si="6"/>
        <v>391656</v>
      </c>
      <c r="E117" s="35">
        <f>'[1]別紙１・２（国内）'!Y32</f>
        <v>195557</v>
      </c>
      <c r="F117" s="35">
        <f>'[1]別紙１・２（国内）'!Z32</f>
        <v>196099</v>
      </c>
      <c r="I117" s="44"/>
    </row>
    <row r="118" spans="2:9" ht="17.25" customHeight="1">
      <c r="B118" s="205" t="s">
        <v>166</v>
      </c>
      <c r="C118" s="221"/>
      <c r="D118" s="20">
        <f t="shared" si="6"/>
        <v>165980</v>
      </c>
      <c r="E118" s="35">
        <f>'[1]別紙１・２（国内）'!Y35</f>
        <v>82979</v>
      </c>
      <c r="F118" s="35">
        <f>'[1]別紙１・２（国内）'!Z35</f>
        <v>83001</v>
      </c>
      <c r="I118" s="44"/>
    </row>
    <row r="119" spans="2:9" ht="17.25" customHeight="1">
      <c r="B119" s="205" t="s">
        <v>171</v>
      </c>
      <c r="C119" s="221"/>
      <c r="D119" s="20">
        <f t="shared" si="6"/>
        <v>392796</v>
      </c>
      <c r="E119" s="35">
        <f>'[1]別紙１・２（国内）'!Y36</f>
        <v>196919</v>
      </c>
      <c r="F119" s="35">
        <f>'[1]別紙１・２（国内）'!Z36</f>
        <v>195877</v>
      </c>
      <c r="I119" s="44"/>
    </row>
    <row r="120" spans="2:9" ht="17.25" customHeight="1">
      <c r="B120" s="205" t="s">
        <v>172</v>
      </c>
      <c r="C120" s="221"/>
      <c r="D120" s="20">
        <f t="shared" ref="D120:D121" si="7">SUM(E120:F120)</f>
        <v>92555</v>
      </c>
      <c r="E120" s="35">
        <f>'[1]別紙１・２（国内）'!Y37</f>
        <v>45509</v>
      </c>
      <c r="F120" s="35">
        <f>'[1]別紙１・２（国内）'!Z37</f>
        <v>47046</v>
      </c>
      <c r="I120" s="44"/>
    </row>
    <row r="121" spans="2:9" ht="17.25" customHeight="1">
      <c r="B121" s="205" t="s">
        <v>82</v>
      </c>
      <c r="C121" s="221"/>
      <c r="D121" s="20">
        <f t="shared" si="7"/>
        <v>379648</v>
      </c>
      <c r="E121" s="35">
        <f>'[1]別紙１・２（国内）'!Y38</f>
        <v>189095</v>
      </c>
      <c r="F121" s="35">
        <f>'[1]別紙１・２（国内）'!Z38</f>
        <v>190553</v>
      </c>
      <c r="I121" s="44"/>
    </row>
    <row r="122" spans="2:9" ht="17.25" customHeight="1">
      <c r="B122" s="205" t="s">
        <v>83</v>
      </c>
      <c r="C122" s="221"/>
      <c r="D122" s="20">
        <f t="shared" si="6"/>
        <v>156515</v>
      </c>
      <c r="E122" s="35">
        <f>'[1]別紙１・２（国内）'!Y39</f>
        <v>77089</v>
      </c>
      <c r="F122" s="35">
        <f>'[1]別紙１・２（国内）'!Z39</f>
        <v>79426</v>
      </c>
      <c r="I122" s="44"/>
    </row>
    <row r="123" spans="2:9" ht="17.25" customHeight="1">
      <c r="B123" s="205" t="s">
        <v>84</v>
      </c>
      <c r="C123" s="221"/>
      <c r="D123" s="20">
        <f t="shared" si="6"/>
        <v>124404</v>
      </c>
      <c r="E123" s="35">
        <f>'[1]別紙１・２（国内）'!Y40</f>
        <v>58757</v>
      </c>
      <c r="F123" s="35">
        <f>'[1]別紙１・２（国内）'!Z40</f>
        <v>65647</v>
      </c>
      <c r="I123" s="44"/>
    </row>
    <row r="124" spans="2:9" ht="17.25" customHeight="1">
      <c r="B124" s="205" t="s">
        <v>85</v>
      </c>
      <c r="C124" s="221"/>
      <c r="D124" s="20">
        <f t="shared" si="6"/>
        <v>110703</v>
      </c>
      <c r="E124" s="35">
        <f>'[1]別紙１・２（国内）'!Y42</f>
        <v>55594</v>
      </c>
      <c r="F124" s="35">
        <f>'[1]別紙１・２（国内）'!Z42</f>
        <v>55109</v>
      </c>
      <c r="I124" s="44"/>
    </row>
    <row r="125" spans="2:9" ht="17.25" customHeight="1">
      <c r="B125" s="205" t="s">
        <v>86</v>
      </c>
      <c r="C125" s="221"/>
      <c r="D125" s="20">
        <f t="shared" si="6"/>
        <v>219109</v>
      </c>
      <c r="E125" s="35">
        <f>'[1]別紙１・２（国内）'!Y43</f>
        <v>109351</v>
      </c>
      <c r="F125" s="35">
        <f>'[1]別紙１・２（国内）'!Z43</f>
        <v>109758</v>
      </c>
      <c r="I125" s="44"/>
    </row>
    <row r="126" spans="2:9" ht="17.25" customHeight="1">
      <c r="B126" s="205" t="s">
        <v>167</v>
      </c>
      <c r="C126" s="221"/>
      <c r="D126" s="20">
        <f t="shared" si="5"/>
        <v>96018</v>
      </c>
      <c r="E126" s="35">
        <f>'[1]別紙１・２（国内）'!Y44</f>
        <v>47599</v>
      </c>
      <c r="F126" s="35">
        <f>'[1]別紙１・２（国内）'!Z44</f>
        <v>48419</v>
      </c>
      <c r="I126" s="44"/>
    </row>
    <row r="127" spans="2:9" ht="17.25" customHeight="1">
      <c r="B127" s="205" t="s">
        <v>168</v>
      </c>
      <c r="C127" s="221"/>
      <c r="D127" s="20">
        <f t="shared" si="5"/>
        <v>201920</v>
      </c>
      <c r="E127" s="35">
        <f>'[1]別紙１・２（国内）'!Y45</f>
        <v>97175</v>
      </c>
      <c r="F127" s="35">
        <f>'[1]別紙１・２（国内）'!Z45</f>
        <v>104745</v>
      </c>
      <c r="I127" s="44"/>
    </row>
    <row r="128" spans="2:9" ht="17.25" customHeight="1">
      <c r="B128" s="205" t="s">
        <v>163</v>
      </c>
      <c r="C128" s="221"/>
      <c r="D128" s="20">
        <f t="shared" si="5"/>
        <v>1727</v>
      </c>
      <c r="E128" s="35">
        <f>'[1]別紙１・２（国内）'!Y66</f>
        <v>864</v>
      </c>
      <c r="F128" s="35">
        <f>'[1]別紙１・２（国内）'!Z66</f>
        <v>863</v>
      </c>
      <c r="I128" s="44"/>
    </row>
    <row r="129" spans="2:9" ht="17.25" customHeight="1">
      <c r="B129" s="205" t="s">
        <v>169</v>
      </c>
      <c r="C129" s="221"/>
      <c r="D129" s="20">
        <f t="shared" si="5"/>
        <v>3928</v>
      </c>
      <c r="E129" s="35">
        <f>'[1]別紙１・２（国内）'!Y67</f>
        <v>1968</v>
      </c>
      <c r="F129" s="35">
        <f>'[1]別紙１・２（国内）'!Z67</f>
        <v>1960</v>
      </c>
      <c r="I129" s="44"/>
    </row>
    <row r="130" spans="2:9" ht="17.25" customHeight="1">
      <c r="B130" s="205" t="s">
        <v>170</v>
      </c>
      <c r="C130" s="221"/>
      <c r="D130" s="20">
        <f t="shared" si="5"/>
        <v>5507</v>
      </c>
      <c r="E130" s="35">
        <f>'[1]別紙１・２（国内）'!Y68</f>
        <v>2786</v>
      </c>
      <c r="F130" s="35">
        <f>'[1]別紙１・２（国内）'!Z68</f>
        <v>2721</v>
      </c>
      <c r="I130" s="44"/>
    </row>
    <row r="131" spans="2:9" ht="17.25" customHeight="1">
      <c r="B131" s="205" t="s">
        <v>164</v>
      </c>
      <c r="C131" s="221"/>
      <c r="D131" s="20">
        <f t="shared" si="5"/>
        <v>248</v>
      </c>
      <c r="E131" s="35">
        <f>'[1]別紙１・２（国内）'!Y69</f>
        <v>131</v>
      </c>
      <c r="F131" s="35">
        <f>'[1]別紙１・２（国内）'!Z69</f>
        <v>117</v>
      </c>
      <c r="I131" s="44"/>
    </row>
    <row r="132" spans="2:9">
      <c r="B132" s="33"/>
      <c r="C132" s="33"/>
    </row>
  </sheetData>
  <sheetProtection selectLockedCells="1"/>
  <mergeCells count="109">
    <mergeCell ref="B6:C6"/>
    <mergeCell ref="B7:C7"/>
    <mergeCell ref="B8:C8"/>
    <mergeCell ref="B9:C9"/>
    <mergeCell ref="B12:C12"/>
    <mergeCell ref="B13:C13"/>
    <mergeCell ref="B14:C14"/>
    <mergeCell ref="B28:C28"/>
    <mergeCell ref="B29:C29"/>
    <mergeCell ref="B22:C22"/>
    <mergeCell ref="B23:C23"/>
    <mergeCell ref="B24:C24"/>
    <mergeCell ref="B25:C25"/>
    <mergeCell ref="B34:C34"/>
    <mergeCell ref="B30:C30"/>
    <mergeCell ref="B31:C31"/>
    <mergeCell ref="B32:C32"/>
    <mergeCell ref="B33:C33"/>
    <mergeCell ref="B15:C15"/>
    <mergeCell ref="B19:C19"/>
    <mergeCell ref="B20:C20"/>
    <mergeCell ref="B21:C21"/>
    <mergeCell ref="B16:C16"/>
    <mergeCell ref="B17:C17"/>
    <mergeCell ref="B18:C18"/>
    <mergeCell ref="B26:C26"/>
    <mergeCell ref="B27:C27"/>
    <mergeCell ref="B48:C48"/>
    <mergeCell ref="B49:C49"/>
    <mergeCell ref="B42:C42"/>
    <mergeCell ref="B43:C43"/>
    <mergeCell ref="B44:C44"/>
    <mergeCell ref="B45:C45"/>
    <mergeCell ref="B35:C35"/>
    <mergeCell ref="B41:C41"/>
    <mergeCell ref="B40:C40"/>
    <mergeCell ref="B46:C46"/>
    <mergeCell ref="B47:C47"/>
    <mergeCell ref="B54:C54"/>
    <mergeCell ref="B55:C55"/>
    <mergeCell ref="B56:C56"/>
    <mergeCell ref="B57:C57"/>
    <mergeCell ref="B50:C50"/>
    <mergeCell ref="B51:C51"/>
    <mergeCell ref="B52:C52"/>
    <mergeCell ref="B53:C53"/>
    <mergeCell ref="B62:C62"/>
    <mergeCell ref="B63:C63"/>
    <mergeCell ref="B64:C64"/>
    <mergeCell ref="B65:C65"/>
    <mergeCell ref="B58:C58"/>
    <mergeCell ref="B59:C59"/>
    <mergeCell ref="B60:C60"/>
    <mergeCell ref="B61:C61"/>
    <mergeCell ref="B74:C74"/>
    <mergeCell ref="B75:C75"/>
    <mergeCell ref="B89:C89"/>
    <mergeCell ref="B76:C76"/>
    <mergeCell ref="B66:C66"/>
    <mergeCell ref="B73:C73"/>
    <mergeCell ref="B82:C82"/>
    <mergeCell ref="B84:C84"/>
    <mergeCell ref="B71:C71"/>
    <mergeCell ref="B72:C72"/>
    <mergeCell ref="B77:C77"/>
    <mergeCell ref="B85:C85"/>
    <mergeCell ref="B79:C79"/>
    <mergeCell ref="B80:C80"/>
    <mergeCell ref="B81:C81"/>
    <mergeCell ref="B87:C87"/>
    <mergeCell ref="B88:C88"/>
    <mergeCell ref="B78:C78"/>
    <mergeCell ref="B83:C83"/>
    <mergeCell ref="B86:C86"/>
    <mergeCell ref="B131:C131"/>
    <mergeCell ref="B126:C126"/>
    <mergeCell ref="B90:C90"/>
    <mergeCell ref="B109:C109"/>
    <mergeCell ref="B110:C110"/>
    <mergeCell ref="B111:C111"/>
    <mergeCell ref="B108:C108"/>
    <mergeCell ref="B98:C98"/>
    <mergeCell ref="B99:C99"/>
    <mergeCell ref="B100:C100"/>
    <mergeCell ref="B101:C101"/>
    <mergeCell ref="B102:C102"/>
    <mergeCell ref="B125:C125"/>
    <mergeCell ref="B120:C120"/>
    <mergeCell ref="B121:C121"/>
    <mergeCell ref="B118:C118"/>
    <mergeCell ref="B119:C119"/>
    <mergeCell ref="B122:C122"/>
    <mergeCell ref="B123:C123"/>
    <mergeCell ref="B124:C124"/>
    <mergeCell ref="B127:C127"/>
    <mergeCell ref="B128:C128"/>
    <mergeCell ref="B129:C129"/>
    <mergeCell ref="B130:C130"/>
    <mergeCell ref="B116:C116"/>
    <mergeCell ref="B117:C117"/>
    <mergeCell ref="B103:C103"/>
    <mergeCell ref="B104:C104"/>
    <mergeCell ref="B105:C105"/>
    <mergeCell ref="B106:C106"/>
    <mergeCell ref="B107:C107"/>
    <mergeCell ref="B112:C112"/>
    <mergeCell ref="B113:C113"/>
    <mergeCell ref="B114:C114"/>
    <mergeCell ref="B115:C115"/>
  </mergeCells>
  <phoneticPr fontId="2"/>
  <pageMargins left="0.82677165354330717" right="0.78740157480314965" top="0.51181102362204722" bottom="0.51181102362204722" header="0.51181102362204722" footer="0.51181102362204722"/>
  <pageSetup paperSize="9" orientation="portrait" r:id="rId1"/>
  <headerFooter alignWithMargins="0"/>
  <rowBreaks count="2" manualBreakCount="2">
    <brk id="35" min="1" max="10" man="1"/>
    <brk id="66" min="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衆（HP）</vt:lpstr>
      <vt:lpstr>１～３衆小選挙区別登録者数内訳</vt:lpstr>
      <vt:lpstr>４支出制限額</vt:lpstr>
      <vt:lpstr>（集計用）在外選挙人名簿登録者数</vt:lpstr>
      <vt:lpstr>（集計用）選挙人名簿登録者数（国内）</vt:lpstr>
      <vt:lpstr>'（集計用）在外選挙人名簿登録者数'!Print_Area</vt:lpstr>
      <vt:lpstr>'（集計用）選挙人名簿登録者数（国内）'!Print_Area</vt:lpstr>
      <vt:lpstr>'４支出制限額'!Print_Area</vt:lpstr>
      <vt:lpstr>'衆（HP）'!Print_Area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浦部　絵利奈</cp:lastModifiedBy>
  <cp:lastPrinted>2026-02-10T00:38:03Z</cp:lastPrinted>
  <dcterms:created xsi:type="dcterms:W3CDTF">1997-01-08T22:48:59Z</dcterms:created>
  <dcterms:modified xsi:type="dcterms:W3CDTF">2026-02-10T04:27:41Z</dcterms:modified>
</cp:coreProperties>
</file>